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ming Revenue\iGaming Revenue Reports\Web Report\"/>
    </mc:Choice>
  </mc:AlternateContent>
  <xr:revisionPtr revIDLastSave="0" documentId="13_ncr:1_{76E25FEB-46AA-46DA-89B7-D1302556C27A}" xr6:coauthVersionLast="44" xr6:coauthVersionMax="44" xr10:uidLastSave="{00000000-0000-0000-0000-000000000000}"/>
  <bookViews>
    <workbookView xWindow="-110" yWindow="-110" windowWidth="19420" windowHeight="10420" xr2:uid="{AEDBED7A-AAA3-48E8-85BF-48D67ECFE7E3}"/>
  </bookViews>
  <sheets>
    <sheet name="FY 2019-20" sheetId="1" r:id="rId1"/>
    <sheet name="Footnotes" sheetId="2" r:id="rId2"/>
  </sheets>
  <definedNames>
    <definedName name="_xlnm.Print_Area" localSheetId="1">Footnotes!$A$1:$D$4</definedName>
    <definedName name="_xlnm.Print_Area" localSheetId="0">'FY 2019-20'!$A$1:$AA$209</definedName>
    <definedName name="_xlnm.Print_Titles" localSheetId="0">'FY 2019-20'!$A:$A,'FY 2019-20'!$1:$4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92" i="1" l="1"/>
  <c r="Y209" i="1"/>
  <c r="Y208" i="1"/>
  <c r="Y207" i="1"/>
  <c r="Y205" i="1"/>
  <c r="Y204" i="1"/>
  <c r="Y203" i="1"/>
  <c r="Y202" i="1"/>
  <c r="Y198" i="1"/>
  <c r="Y197" i="1"/>
  <c r="Y196" i="1"/>
  <c r="Y195" i="1"/>
  <c r="Y194" i="1"/>
  <c r="Y193" i="1"/>
  <c r="W194" i="1" l="1"/>
  <c r="W209" i="1" l="1"/>
  <c r="W208" i="1"/>
  <c r="W207" i="1"/>
  <c r="W205" i="1"/>
  <c r="W204" i="1"/>
  <c r="W203" i="1"/>
  <c r="W202" i="1"/>
  <c r="W198" i="1"/>
  <c r="W197" i="1"/>
  <c r="W196" i="1"/>
  <c r="W195" i="1"/>
  <c r="W193" i="1"/>
  <c r="W192" i="1"/>
  <c r="AA204" i="1" l="1"/>
  <c r="U209" i="1"/>
  <c r="U208" i="1"/>
  <c r="U207" i="1"/>
  <c r="U205" i="1"/>
  <c r="U204" i="1"/>
  <c r="U203" i="1"/>
  <c r="U202" i="1"/>
  <c r="U198" i="1"/>
  <c r="U197" i="1"/>
  <c r="U196" i="1"/>
  <c r="U195" i="1"/>
  <c r="U194" i="1"/>
  <c r="U193" i="1"/>
  <c r="U192" i="1"/>
  <c r="AA186" i="1"/>
  <c r="AA185" i="1"/>
  <c r="AA184" i="1"/>
  <c r="AA182" i="1"/>
  <c r="AA181" i="1"/>
  <c r="AA180" i="1"/>
  <c r="AA179" i="1"/>
  <c r="AA175" i="1"/>
  <c r="AA174" i="1"/>
  <c r="AA173" i="1"/>
  <c r="AA172" i="1"/>
  <c r="AA171" i="1"/>
  <c r="AA170" i="1"/>
  <c r="AA169" i="1"/>
  <c r="S202" i="1" l="1"/>
  <c r="S209" i="1"/>
  <c r="S208" i="1"/>
  <c r="S207" i="1"/>
  <c r="S205" i="1"/>
  <c r="S204" i="1"/>
  <c r="S203" i="1"/>
  <c r="S198" i="1"/>
  <c r="S197" i="1"/>
  <c r="S196" i="1"/>
  <c r="S195" i="1"/>
  <c r="S194" i="1"/>
  <c r="S193" i="1"/>
  <c r="S192" i="1"/>
  <c r="AA202" i="1" l="1"/>
  <c r="Q202" i="1"/>
  <c r="Q192" i="1" l="1"/>
  <c r="Q209" i="1"/>
  <c r="Q208" i="1"/>
  <c r="Q207" i="1"/>
  <c r="Q205" i="1"/>
  <c r="Q204" i="1"/>
  <c r="Q203" i="1"/>
  <c r="Q198" i="1"/>
  <c r="Q197" i="1"/>
  <c r="Q196" i="1"/>
  <c r="Q195" i="1"/>
  <c r="Q194" i="1"/>
  <c r="Q193" i="1"/>
  <c r="O205" i="1" l="1"/>
  <c r="AA163" i="1" l="1"/>
  <c r="AA162" i="1"/>
  <c r="AA161" i="1"/>
  <c r="AA159" i="1"/>
  <c r="AA158" i="1"/>
  <c r="AA157" i="1"/>
  <c r="AA156" i="1"/>
  <c r="AA152" i="1"/>
  <c r="AA151" i="1"/>
  <c r="AA150" i="1"/>
  <c r="AA149" i="1"/>
  <c r="AA148" i="1"/>
  <c r="AA147" i="1"/>
  <c r="AA146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09" i="1"/>
  <c r="O209" i="1"/>
  <c r="O207" i="1"/>
  <c r="O208" i="1"/>
  <c r="O204" i="1"/>
  <c r="O203" i="1"/>
  <c r="O202" i="1"/>
  <c r="O194" i="1"/>
  <c r="O198" i="1"/>
  <c r="O197" i="1"/>
  <c r="O196" i="1"/>
  <c r="O195" i="1"/>
  <c r="O193" i="1"/>
  <c r="O192" i="1"/>
  <c r="M94" i="1" l="1"/>
  <c r="M209" i="1" s="1"/>
  <c r="M90" i="1"/>
  <c r="M192" i="1"/>
  <c r="M208" i="1"/>
  <c r="M207" i="1"/>
  <c r="M205" i="1"/>
  <c r="M204" i="1"/>
  <c r="M203" i="1"/>
  <c r="M202" i="1"/>
  <c r="M198" i="1"/>
  <c r="M197" i="1"/>
  <c r="M196" i="1"/>
  <c r="M195" i="1"/>
  <c r="M194" i="1"/>
  <c r="M193" i="1"/>
  <c r="K208" i="1" l="1"/>
  <c r="K20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K204" i="1"/>
  <c r="K205" i="1"/>
  <c r="K198" i="1"/>
  <c r="K193" i="1"/>
  <c r="K209" i="1"/>
  <c r="K203" i="1"/>
  <c r="K202" i="1"/>
  <c r="K197" i="1"/>
  <c r="K196" i="1"/>
  <c r="K195" i="1"/>
  <c r="K194" i="1"/>
  <c r="K192" i="1"/>
  <c r="I203" i="1" l="1"/>
  <c r="I209" i="1"/>
  <c r="I208" i="1"/>
  <c r="I207" i="1"/>
  <c r="I205" i="1"/>
  <c r="I204" i="1"/>
  <c r="I202" i="1"/>
  <c r="I198" i="1"/>
  <c r="I197" i="1"/>
  <c r="I196" i="1"/>
  <c r="I195" i="1"/>
  <c r="I194" i="1"/>
  <c r="I193" i="1"/>
  <c r="I192" i="1"/>
  <c r="G192" i="1" l="1"/>
  <c r="G209" i="1"/>
  <c r="G208" i="1"/>
  <c r="G207" i="1"/>
  <c r="G205" i="1"/>
  <c r="G204" i="1"/>
  <c r="G203" i="1"/>
  <c r="G202" i="1"/>
  <c r="G198" i="1"/>
  <c r="G197" i="1"/>
  <c r="G196" i="1"/>
  <c r="G195" i="1"/>
  <c r="G194" i="1"/>
  <c r="G193" i="1"/>
  <c r="E209" i="1" l="1"/>
  <c r="E208" i="1"/>
  <c r="E207" i="1"/>
  <c r="E205" i="1"/>
  <c r="E204" i="1"/>
  <c r="E203" i="1"/>
  <c r="E202" i="1"/>
  <c r="E198" i="1"/>
  <c r="E197" i="1"/>
  <c r="E196" i="1"/>
  <c r="E195" i="1"/>
  <c r="E194" i="1"/>
  <c r="E193" i="1"/>
  <c r="E192" i="1"/>
  <c r="C203" i="1" l="1"/>
  <c r="C209" i="1"/>
  <c r="C208" i="1"/>
  <c r="C207" i="1"/>
  <c r="C205" i="1"/>
  <c r="C204" i="1"/>
  <c r="C202" i="1"/>
  <c r="C193" i="1"/>
  <c r="C198" i="1"/>
  <c r="C197" i="1"/>
  <c r="C196" i="1"/>
  <c r="C195" i="1"/>
  <c r="C194" i="1"/>
  <c r="AA194" i="1" s="1"/>
  <c r="C192" i="1"/>
  <c r="AA192" i="1" s="1"/>
  <c r="AA208" i="1" l="1"/>
  <c r="AA207" i="1"/>
  <c r="AA205" i="1"/>
  <c r="AA203" i="1"/>
  <c r="AA198" i="1"/>
  <c r="AA197" i="1"/>
  <c r="AA196" i="1"/>
  <c r="AA195" i="1"/>
  <c r="AA193" i="1"/>
  <c r="AA71" i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<sst xmlns="http://schemas.openxmlformats.org/spreadsheetml/2006/main" count="190" uniqueCount="43">
  <si>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</si>
  <si>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</si>
  <si>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</si>
  <si>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</si>
  <si>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</si>
  <si>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</si>
  <si>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</si>
  <si>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</si>
  <si>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</si>
  <si>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</si>
  <si>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</si>
  <si>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</si>
  <si>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FY 2019/2020 Total</t>
  </si>
  <si>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</si>
  <si>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</si>
  <si>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</si>
  <si>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</si>
  <si>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</si>
  <si>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</si>
  <si>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</si>
  <si>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</si>
  <si>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</si>
  <si>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</si>
  <si>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</si>
  <si>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</si>
  <si>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</si>
  <si>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</si>
  <si>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</si>
  <si>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</si>
  <si>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</si>
  <si>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</si>
  <si>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</si>
  <si>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</si>
  <si>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</si>
  <si>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</si>
  <si>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THE RIVERS-PHILADELPHIA (FORMERLY SUGARHOUSE)</t>
  </si>
  <si>
    <t>MOUNT AIRY</t>
  </si>
  <si>
    <t>MOHEGAN</t>
  </si>
  <si>
    <t>PRESQUE ISLE</t>
  </si>
  <si>
    <t>VALLEY FORGE</t>
  </si>
  <si>
    <t>Banking Tables 2</t>
  </si>
  <si>
    <t>Non-Banking Tables (Poker) 3</t>
  </si>
  <si>
    <t>CAESARS INTERACTIVE 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</si>
</sst>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8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 applyAlignment="1"/>
    <xf numFmtId="0" fontId="2" fillId="0" borderId="0" xfId="1" applyFont="1" applyAlignment="1"/>
    <xf numFmtId="166" fontId="2" fillId="0" borderId="0" xfId="2" applyNumberFormat="1" applyFont="1" applyAlignment="1"/>
    <xf numFmtId="0" fontId="6" fillId="0" borderId="0" xfId="1" applyFont="1" applyAlignment="1"/>
    <xf numFmtId="8" fontId="2" fillId="0" borderId="0" xfId="1" applyNumberFormat="1" applyFont="1" applyAlignme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164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8" fontId="2" fillId="0" borderId="0" xfId="1" applyNumberFormat="1" applyFont="1"/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  <xf numFmtId="165" fontId="2" fillId="0" borderId="0" xfId="1" applyNumberFormat="1" applyFont="1" applyAlignment="1"/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123825</xdr:rowOff>
    </xdr:from>
    <xdr:to>
      <xdr:col>10</xdr:col>
      <xdr:colOff>752474</xdr:colOff>
      <xdr:row>1</xdr:row>
      <xdr:rowOff>219075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2382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H556"/>
  <sheetViews>
    <sheetView tabSelected="1" zoomScaleNormal="100" zoomScaleSheetLayoutView="75" workbookViewId="0">
      <selection activeCell="Y69" sqref="Y69"/>
    </sheetView>
  </sheetViews>
  <sheetFormatPr defaultColWidth="9.1796875" defaultRowHeight="15.5" x14ac:dyDescent="0.35"/>
  <cols>
    <col min="1" max="1" width="49.453125" style="3" customWidth="1"/>
    <col min="2" max="2" width="3" style="3" customWidth="1"/>
    <col min="3" max="3" width="20.7265625" style="3" customWidth="1"/>
    <col min="4" max="4" width="3.453125" style="3" customWidth="1"/>
    <col min="5" max="5" width="20.7265625" style="3" customWidth="1"/>
    <col min="6" max="6" width="3.1796875" style="3" customWidth="1"/>
    <col min="7" max="7" width="20.7265625" style="3" customWidth="1"/>
    <col min="8" max="8" width="3.81640625" style="3" customWidth="1"/>
    <col min="9" max="9" width="20.7265625" style="3" customWidth="1"/>
    <col min="10" max="10" width="3.54296875" style="3" customWidth="1"/>
    <col min="11" max="11" width="20.7265625" style="3" customWidth="1"/>
    <col min="12" max="12" width="3" style="3" customWidth="1"/>
    <col min="13" max="13" width="20.7265625" style="3" customWidth="1"/>
    <col min="14" max="14" width="3.54296875" style="3" customWidth="1"/>
    <col min="15" max="15" width="20.7265625" style="3" customWidth="1"/>
    <col min="16" max="16" width="2.7265625" style="3" customWidth="1"/>
    <col min="17" max="17" width="20.7265625" style="4" customWidth="1"/>
    <col min="18" max="18" width="3" style="4" customWidth="1"/>
    <col min="19" max="19" width="20.7265625" style="3" customWidth="1"/>
    <col min="20" max="20" width="3.81640625" style="3" customWidth="1"/>
    <col min="21" max="21" width="20.7265625" style="3" customWidth="1"/>
    <col min="22" max="22" width="3.1796875" style="3" customWidth="1"/>
    <col min="23" max="23" width="20.7265625" style="3" customWidth="1"/>
    <col min="24" max="24" width="3.7265625" style="3" customWidth="1"/>
    <col min="25" max="25" width="20.7265625" style="3" customWidth="1"/>
    <col min="26" max="26" width="2.81640625" style="3" customWidth="1"/>
    <col min="27" max="27" width="20.7265625" style="3" customWidth="1"/>
    <col min="28" max="28" width="25" style="3" customWidth="1"/>
    <col min="29" max="29" width="9.1796875" style="3"/>
    <col min="30" max="30" width="15.1796875" style="3" customWidth="1"/>
    <col min="31" max="16384" width="9.1796875" style="3"/>
  </cols>
  <sheetData>
    <row r="1" spans="1:34" ht="58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34" ht="18.75" customHeight="1" x14ac:dyDescent="0.35"/>
    <row r="3" spans="1:34" ht="31.5" customHeight="1" x14ac:dyDescent="0.35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2"/>
      <c r="O3" s="58" t="s">
        <v>17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34" s="7" customFormat="1" ht="23.25" customHeight="1" x14ac:dyDescent="0.35">
      <c r="A4" s="5"/>
      <c r="B4" s="5"/>
      <c r="C4" s="6" t="s">
        <v>0</v>
      </c>
      <c r="D4" s="5"/>
      <c r="E4" s="6" t="s">
        <v>1</v>
      </c>
      <c r="F4" s="5"/>
      <c r="G4" s="6" t="s">
        <v>2</v>
      </c>
      <c r="H4" s="5"/>
      <c r="I4" s="6" t="s">
        <v>3</v>
      </c>
      <c r="J4" s="5"/>
      <c r="K4" s="6" t="s">
        <v>4</v>
      </c>
      <c r="L4" s="5"/>
      <c r="M4" s="6" t="s">
        <v>5</v>
      </c>
      <c r="N4" s="5"/>
      <c r="O4" s="6" t="s">
        <v>6</v>
      </c>
      <c r="P4" s="5"/>
      <c r="Q4" s="6" t="s">
        <v>7</v>
      </c>
      <c r="R4" s="5"/>
      <c r="S4" s="6" t="s">
        <v>8</v>
      </c>
      <c r="T4" s="5"/>
      <c r="U4" s="6" t="s">
        <v>9</v>
      </c>
      <c r="V4" s="5"/>
      <c r="W4" s="6" t="s">
        <v>10</v>
      </c>
      <c r="X4" s="5"/>
      <c r="Y4" s="6" t="s">
        <v>11</v>
      </c>
      <c r="Z4" s="5"/>
      <c r="AA4" s="6" t="s">
        <v>12</v>
      </c>
    </row>
    <row r="5" spans="1:34" s="10" customFormat="1" ht="16.5" customHeight="1" x14ac:dyDescent="0.35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34" ht="15.75" customHeight="1" x14ac:dyDescent="0.35">
      <c r="A6" s="11" t="s">
        <v>15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4" s="18" customFormat="1" ht="15.75" customHeight="1" x14ac:dyDescent="0.35">
      <c r="A7" s="13" t="s">
        <v>18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15"/>
      <c r="W7" s="14"/>
      <c r="X7" s="14"/>
      <c r="Y7" s="14"/>
      <c r="Z7" s="16"/>
      <c r="AA7" s="14"/>
      <c r="AB7" s="17"/>
      <c r="AC7" s="17"/>
      <c r="AD7" s="17"/>
      <c r="AE7" s="17"/>
      <c r="AF7" s="17"/>
      <c r="AG7" s="17"/>
      <c r="AH7" s="17"/>
    </row>
    <row r="8" spans="1:34" ht="15.75" customHeight="1" x14ac:dyDescent="0.35">
      <c r="A8" s="19" t="s">
        <v>19</v>
      </c>
      <c r="B8" s="19"/>
      <c r="C8" s="20">
        <v>3698338.2</v>
      </c>
      <c r="D8" s="20"/>
      <c r="E8" s="20">
        <v>13149844.16</v>
      </c>
      <c r="F8" s="20"/>
      <c r="G8" s="20">
        <v>27439852.289999999</v>
      </c>
      <c r="H8" s="20"/>
      <c r="I8" s="20">
        <v>37342147.369999997</v>
      </c>
      <c r="J8" s="20"/>
      <c r="K8" s="20">
        <v>38038913.869999997</v>
      </c>
      <c r="L8" s="20"/>
      <c r="M8" s="20">
        <v>38602505.43</v>
      </c>
      <c r="N8" s="20"/>
      <c r="O8" s="20">
        <v>47346813.68</v>
      </c>
      <c r="P8" s="20"/>
      <c r="Q8" s="20">
        <v>46215097.729999997</v>
      </c>
      <c r="R8" s="20"/>
      <c r="S8" s="20">
        <v>57401172.899999999</v>
      </c>
      <c r="T8" s="20"/>
      <c r="U8" s="21">
        <v>91454164.390000001</v>
      </c>
      <c r="V8" s="21"/>
      <c r="W8" s="20">
        <v>164055880.03999999</v>
      </c>
      <c r="X8" s="20"/>
      <c r="Y8" s="20">
        <v>158841417.08000001</v>
      </c>
      <c r="Z8" s="22"/>
      <c r="AA8" s="20">
        <f>SUM(C8:Y8)</f>
        <v>723586147.13999999</v>
      </c>
      <c r="AB8" s="23"/>
      <c r="AC8" s="23"/>
      <c r="AD8" s="23"/>
      <c r="AE8" s="24"/>
      <c r="AF8" s="24"/>
      <c r="AG8" s="24"/>
      <c r="AH8" s="24"/>
    </row>
    <row r="9" spans="1:34" ht="15.75" customHeight="1" x14ac:dyDescent="0.35">
      <c r="A9" s="19" t="s">
        <v>20</v>
      </c>
      <c r="B9" s="19"/>
      <c r="C9" s="20">
        <v>3528537.37</v>
      </c>
      <c r="D9" s="20"/>
      <c r="E9" s="20">
        <v>12411597.800000001</v>
      </c>
      <c r="F9" s="20"/>
      <c r="G9" s="20">
        <v>25653465.719999999</v>
      </c>
      <c r="H9" s="20"/>
      <c r="I9" s="20">
        <v>35661092.409999996</v>
      </c>
      <c r="J9" s="20"/>
      <c r="K9" s="20">
        <v>36262624.659999996</v>
      </c>
      <c r="L9" s="20"/>
      <c r="M9" s="20">
        <v>36968702.039999999</v>
      </c>
      <c r="N9" s="20"/>
      <c r="O9" s="20">
        <v>44968763.700000003</v>
      </c>
      <c r="P9" s="20"/>
      <c r="Q9" s="20">
        <v>43778031.649999999</v>
      </c>
      <c r="R9" s="20"/>
      <c r="S9" s="20">
        <v>54608479.850000001</v>
      </c>
      <c r="T9" s="20"/>
      <c r="U9" s="21">
        <v>86878815.680000007</v>
      </c>
      <c r="V9" s="21"/>
      <c r="W9" s="20">
        <v>155713327.30000001</v>
      </c>
      <c r="X9" s="20"/>
      <c r="Y9" s="20">
        <v>149936357.16999999</v>
      </c>
      <c r="Z9" s="25"/>
      <c r="AA9" s="20">
        <f t="shared" ref="AA9:AA14" si="0">SUM(C9:Y9)</f>
        <v>686369795.35000002</v>
      </c>
      <c r="AB9" s="23"/>
      <c r="AC9" s="23"/>
      <c r="AD9" s="23"/>
      <c r="AE9" s="24"/>
      <c r="AF9" s="24"/>
      <c r="AG9" s="24"/>
      <c r="AH9" s="24"/>
    </row>
    <row r="10" spans="1:34" ht="15.75" customHeight="1" x14ac:dyDescent="0.35">
      <c r="A10" s="19" t="s">
        <v>13</v>
      </c>
      <c r="B10" s="19"/>
      <c r="C10" s="20">
        <v>115940.09</v>
      </c>
      <c r="D10" s="20"/>
      <c r="E10" s="20">
        <v>619493.30000000005</v>
      </c>
      <c r="F10" s="20"/>
      <c r="G10" s="20">
        <v>1631129.67</v>
      </c>
      <c r="H10" s="20"/>
      <c r="I10" s="20">
        <v>1562887.28</v>
      </c>
      <c r="J10" s="20"/>
      <c r="K10" s="20">
        <v>1656204.15</v>
      </c>
      <c r="L10" s="20"/>
      <c r="M10" s="20">
        <v>1472941.44</v>
      </c>
      <c r="N10" s="20"/>
      <c r="O10" s="20">
        <v>2143292.17</v>
      </c>
      <c r="P10" s="20"/>
      <c r="Q10" s="20">
        <v>2164360.38</v>
      </c>
      <c r="R10" s="20"/>
      <c r="S10" s="20">
        <v>2438827.98</v>
      </c>
      <c r="T10" s="20"/>
      <c r="U10" s="21">
        <v>4093177.75</v>
      </c>
      <c r="V10" s="21"/>
      <c r="W10" s="20">
        <v>7091227.9500000002</v>
      </c>
      <c r="X10" s="20"/>
      <c r="Y10" s="20">
        <v>7746990.6799999997</v>
      </c>
      <c r="Z10" s="25"/>
      <c r="AA10" s="20">
        <f t="shared" si="0"/>
        <v>32736472.84</v>
      </c>
      <c r="AB10" s="23"/>
      <c r="AC10" s="23"/>
      <c r="AD10" s="23"/>
      <c r="AE10" s="24"/>
      <c r="AF10" s="24"/>
      <c r="AG10" s="24"/>
      <c r="AH10" s="24"/>
    </row>
    <row r="11" spans="1:34" ht="15.75" customHeight="1" x14ac:dyDescent="0.35">
      <c r="A11" s="19" t="s">
        <v>21</v>
      </c>
      <c r="B11" s="19"/>
      <c r="C11" s="20">
        <v>39419.629999999997</v>
      </c>
      <c r="D11" s="20"/>
      <c r="E11" s="20">
        <v>210627.72</v>
      </c>
      <c r="F11" s="20"/>
      <c r="G11" s="20">
        <v>554584.09</v>
      </c>
      <c r="H11" s="20"/>
      <c r="I11" s="20">
        <v>531381.68000000005</v>
      </c>
      <c r="J11" s="20"/>
      <c r="K11" s="20">
        <v>563109.41</v>
      </c>
      <c r="L11" s="20"/>
      <c r="M11" s="20">
        <v>500800.09</v>
      </c>
      <c r="N11" s="20"/>
      <c r="O11" s="20">
        <v>728719.34</v>
      </c>
      <c r="P11" s="20"/>
      <c r="Q11" s="20">
        <v>735882.53</v>
      </c>
      <c r="R11" s="20"/>
      <c r="S11" s="20">
        <v>829201.51</v>
      </c>
      <c r="T11" s="20"/>
      <c r="U11" s="21">
        <v>1391680.44</v>
      </c>
      <c r="V11" s="21"/>
      <c r="W11" s="20">
        <v>2411017.5</v>
      </c>
      <c r="X11" s="20"/>
      <c r="Y11" s="20">
        <v>2633976.83</v>
      </c>
      <c r="Z11" s="27"/>
      <c r="AA11" s="20">
        <f t="shared" si="0"/>
        <v>11130400.77</v>
      </c>
      <c r="AB11" s="23"/>
      <c r="AC11" s="23"/>
      <c r="AD11" s="23"/>
      <c r="AE11" s="24"/>
      <c r="AF11" s="24"/>
      <c r="AG11" s="24"/>
      <c r="AH11" s="24"/>
    </row>
    <row r="12" spans="1:34" s="18" customFormat="1" ht="15.75" customHeight="1" x14ac:dyDescent="0.35">
      <c r="A12" s="19" t="s">
        <v>22</v>
      </c>
      <c r="B12" s="19"/>
      <c r="C12" s="20">
        <v>15072.21</v>
      </c>
      <c r="D12" s="20"/>
      <c r="E12" s="20">
        <v>80534.13</v>
      </c>
      <c r="F12" s="20"/>
      <c r="G12" s="20">
        <v>212046.86</v>
      </c>
      <c r="H12" s="20"/>
      <c r="I12" s="20">
        <v>203175.35</v>
      </c>
      <c r="J12" s="20"/>
      <c r="K12" s="20">
        <v>215306.54</v>
      </c>
      <c r="L12" s="20"/>
      <c r="M12" s="20">
        <v>191482.39</v>
      </c>
      <c r="N12" s="20"/>
      <c r="O12" s="20">
        <v>278627.98</v>
      </c>
      <c r="P12" s="20"/>
      <c r="Q12" s="20">
        <v>281366.84999999998</v>
      </c>
      <c r="R12" s="20"/>
      <c r="S12" s="20">
        <v>317047.64</v>
      </c>
      <c r="T12" s="20"/>
      <c r="U12" s="21">
        <v>532113.11</v>
      </c>
      <c r="V12" s="21"/>
      <c r="W12" s="20">
        <v>921859.63</v>
      </c>
      <c r="X12" s="20"/>
      <c r="Y12" s="20">
        <v>1007108.79</v>
      </c>
      <c r="Z12" s="26"/>
      <c r="AA12" s="20">
        <f t="shared" si="0"/>
        <v>4255741.4800000004</v>
      </c>
      <c r="AB12" s="23"/>
      <c r="AC12" s="23"/>
      <c r="AD12" s="23"/>
      <c r="AE12" s="17"/>
      <c r="AF12" s="17"/>
      <c r="AG12" s="17"/>
      <c r="AH12" s="17"/>
    </row>
    <row r="13" spans="1:34" ht="15.75" customHeight="1" x14ac:dyDescent="0.35">
      <c r="A13" s="19" t="s">
        <v>23</v>
      </c>
      <c r="B13" s="19"/>
      <c r="C13" s="20">
        <v>5797</v>
      </c>
      <c r="D13" s="20"/>
      <c r="E13" s="20">
        <v>30974.67</v>
      </c>
      <c r="F13" s="20"/>
      <c r="G13" s="20">
        <v>81556.479999999996</v>
      </c>
      <c r="H13" s="20"/>
      <c r="I13" s="20">
        <v>78144.36</v>
      </c>
      <c r="J13" s="20"/>
      <c r="K13" s="20">
        <v>82810.210000000006</v>
      </c>
      <c r="L13" s="20"/>
      <c r="M13" s="20">
        <v>73647.070000000007</v>
      </c>
      <c r="N13" s="20"/>
      <c r="O13" s="20">
        <v>107164.61</v>
      </c>
      <c r="P13" s="20"/>
      <c r="Q13" s="20">
        <v>108218.02</v>
      </c>
      <c r="R13" s="20"/>
      <c r="S13" s="20">
        <v>121941.4</v>
      </c>
      <c r="T13" s="20"/>
      <c r="U13" s="21">
        <v>204658.89</v>
      </c>
      <c r="V13" s="21"/>
      <c r="W13" s="20">
        <v>354561.4</v>
      </c>
      <c r="X13" s="20"/>
      <c r="Y13" s="20">
        <v>387349.53</v>
      </c>
      <c r="Z13" s="27"/>
      <c r="AA13" s="20">
        <f t="shared" si="0"/>
        <v>1636823.6400000001</v>
      </c>
      <c r="AB13" s="23"/>
      <c r="AC13" s="23"/>
      <c r="AD13" s="23"/>
      <c r="AE13" s="24"/>
      <c r="AF13" s="24"/>
      <c r="AG13" s="24"/>
      <c r="AH13" s="24"/>
    </row>
    <row r="14" spans="1:34" ht="15.75" customHeight="1" x14ac:dyDescent="0.35">
      <c r="A14" s="19" t="s">
        <v>24</v>
      </c>
      <c r="B14" s="19"/>
      <c r="C14" s="20">
        <v>2318.8000000000002</v>
      </c>
      <c r="D14" s="20"/>
      <c r="E14" s="20">
        <v>12389.87</v>
      </c>
      <c r="F14" s="20"/>
      <c r="G14" s="20">
        <v>32622.59</v>
      </c>
      <c r="H14" s="20"/>
      <c r="I14" s="20">
        <v>31257.75</v>
      </c>
      <c r="J14" s="20"/>
      <c r="K14" s="20">
        <v>33124.080000000002</v>
      </c>
      <c r="L14" s="20"/>
      <c r="M14" s="20">
        <v>29458.83</v>
      </c>
      <c r="N14" s="20"/>
      <c r="O14" s="20">
        <v>42865.84</v>
      </c>
      <c r="P14" s="20"/>
      <c r="Q14" s="20">
        <v>43287.21</v>
      </c>
      <c r="R14" s="20"/>
      <c r="S14" s="20">
        <v>48776.56</v>
      </c>
      <c r="T14" s="20"/>
      <c r="U14" s="21">
        <v>81863.56</v>
      </c>
      <c r="V14" s="21"/>
      <c r="W14" s="20">
        <v>141824.56</v>
      </c>
      <c r="X14" s="20"/>
      <c r="Y14" s="20">
        <v>154939.81</v>
      </c>
      <c r="Z14" s="28"/>
      <c r="AA14" s="20">
        <f t="shared" si="0"/>
        <v>654729.46</v>
      </c>
      <c r="AB14" s="23"/>
      <c r="AC14" s="23"/>
      <c r="AD14" s="23"/>
      <c r="AE14" s="24"/>
      <c r="AF14" s="24"/>
      <c r="AG14" s="24"/>
      <c r="AH14" s="24"/>
    </row>
    <row r="15" spans="1:34" ht="15.75" customHeight="1" x14ac:dyDescent="0.35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1"/>
      <c r="W15" s="20"/>
      <c r="X15" s="20"/>
      <c r="Y15" s="20"/>
      <c r="Z15" s="28"/>
      <c r="AA15" s="20"/>
      <c r="AB15" s="23"/>
      <c r="AC15" s="23"/>
      <c r="AD15" s="23"/>
      <c r="AE15" s="24"/>
      <c r="AF15" s="24"/>
      <c r="AG15" s="24"/>
      <c r="AH15" s="24"/>
    </row>
    <row r="16" spans="1:34" ht="15.75" customHeight="1" x14ac:dyDescent="0.35">
      <c r="A16" s="13" t="s">
        <v>25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4"/>
      <c r="Z16" s="26"/>
      <c r="AA16" s="14"/>
      <c r="AB16" s="23"/>
      <c r="AC16" s="23"/>
      <c r="AD16" s="23"/>
      <c r="AE16" s="24"/>
      <c r="AF16" s="24"/>
      <c r="AG16" s="24"/>
      <c r="AH16" s="24"/>
    </row>
    <row r="17" spans="1:34" ht="15.75" customHeight="1" x14ac:dyDescent="0.35">
      <c r="A17" s="13" t="s">
        <v>29</v>
      </c>
      <c r="B17" s="1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  <c r="W17" s="20"/>
      <c r="X17" s="20"/>
      <c r="Y17" s="20"/>
      <c r="Z17" s="26"/>
      <c r="AA17" s="20"/>
      <c r="AB17" s="23"/>
      <c r="AC17" s="23"/>
      <c r="AD17" s="23"/>
      <c r="AE17" s="24"/>
      <c r="AF17" s="24"/>
      <c r="AG17" s="24"/>
      <c r="AH17" s="24"/>
    </row>
    <row r="18" spans="1:34" s="18" customFormat="1" ht="15.75" customHeight="1" x14ac:dyDescent="0.35">
      <c r="A18" s="19" t="s">
        <v>19</v>
      </c>
      <c r="B18" s="19"/>
      <c r="C18" s="20">
        <v>434483.8</v>
      </c>
      <c r="D18" s="20"/>
      <c r="E18" s="20">
        <v>4648530.83</v>
      </c>
      <c r="F18" s="20"/>
      <c r="G18" s="20">
        <v>13705648.6</v>
      </c>
      <c r="H18" s="20"/>
      <c r="I18" s="20">
        <v>19260600.440000001</v>
      </c>
      <c r="J18" s="20"/>
      <c r="K18" s="20">
        <v>19094880.399999999</v>
      </c>
      <c r="L18" s="20"/>
      <c r="M18" s="20">
        <v>15978476.199999999</v>
      </c>
      <c r="N18" s="20"/>
      <c r="O18" s="20">
        <v>22260673</v>
      </c>
      <c r="P18" s="20"/>
      <c r="Q18" s="20">
        <v>26378468.5</v>
      </c>
      <c r="R18" s="20"/>
      <c r="S18" s="20">
        <v>23342275.600000001</v>
      </c>
      <c r="T18" s="20"/>
      <c r="U18" s="21">
        <v>36771233.700000003</v>
      </c>
      <c r="V18" s="21"/>
      <c r="W18" s="20">
        <v>149320930.5</v>
      </c>
      <c r="X18" s="20"/>
      <c r="Y18" s="20">
        <v>143879628.94999999</v>
      </c>
      <c r="Z18" s="16"/>
      <c r="AA18" s="20">
        <f t="shared" ref="AA18:AA21" si="1">SUM(C18:Y18)</f>
        <v>475075830.51999998</v>
      </c>
      <c r="AB18" s="23"/>
      <c r="AC18" s="23"/>
      <c r="AD18" s="23"/>
      <c r="AE18" s="17"/>
      <c r="AF18" s="17"/>
      <c r="AG18" s="17"/>
      <c r="AH18" s="17"/>
    </row>
    <row r="19" spans="1:34" s="18" customFormat="1" ht="15.75" customHeight="1" x14ac:dyDescent="0.35">
      <c r="A19" s="19" t="s">
        <v>13</v>
      </c>
      <c r="B19" s="19"/>
      <c r="C19" s="20">
        <v>13445.58</v>
      </c>
      <c r="D19" s="20"/>
      <c r="E19" s="20">
        <v>64959.09</v>
      </c>
      <c r="F19" s="20"/>
      <c r="G19" s="20">
        <v>165889.68</v>
      </c>
      <c r="H19" s="20"/>
      <c r="I19" s="20">
        <v>237760.49</v>
      </c>
      <c r="J19" s="20"/>
      <c r="K19" s="20">
        <v>211452.54</v>
      </c>
      <c r="L19" s="20"/>
      <c r="M19" s="20">
        <v>219855.19</v>
      </c>
      <c r="N19" s="20"/>
      <c r="O19" s="20">
        <v>261730.68</v>
      </c>
      <c r="P19" s="20"/>
      <c r="Q19" s="20">
        <v>151099.1</v>
      </c>
      <c r="R19" s="20"/>
      <c r="S19" s="20">
        <v>179674.83</v>
      </c>
      <c r="T19" s="20"/>
      <c r="U19" s="21">
        <v>490882.59</v>
      </c>
      <c r="V19" s="21"/>
      <c r="W19" s="20">
        <v>1900987.35</v>
      </c>
      <c r="X19" s="20"/>
      <c r="Y19" s="20">
        <v>1811397.25</v>
      </c>
      <c r="Z19" s="29"/>
      <c r="AA19" s="20">
        <f t="shared" si="1"/>
        <v>5709134.3700000001</v>
      </c>
      <c r="AB19" s="23"/>
      <c r="AC19" s="23"/>
      <c r="AD19" s="23"/>
      <c r="AE19" s="17"/>
      <c r="AF19" s="17"/>
      <c r="AG19" s="17"/>
      <c r="AH19" s="17"/>
    </row>
    <row r="20" spans="1:34" ht="15.75" customHeight="1" x14ac:dyDescent="0.35">
      <c r="A20" s="19" t="s">
        <v>26</v>
      </c>
      <c r="B20" s="19"/>
      <c r="C20" s="20">
        <v>1882.38</v>
      </c>
      <c r="D20" s="14"/>
      <c r="E20" s="20">
        <v>9094.27</v>
      </c>
      <c r="F20" s="14"/>
      <c r="G20" s="20">
        <v>23224.560000000001</v>
      </c>
      <c r="H20" s="14"/>
      <c r="I20" s="20">
        <v>33286.47</v>
      </c>
      <c r="J20" s="14"/>
      <c r="K20" s="20">
        <v>29603.360000000001</v>
      </c>
      <c r="L20" s="14"/>
      <c r="M20" s="20">
        <v>30779.73</v>
      </c>
      <c r="N20" s="14"/>
      <c r="O20" s="20">
        <v>36642.300000000003</v>
      </c>
      <c r="P20" s="14"/>
      <c r="Q20" s="20">
        <v>21153.87</v>
      </c>
      <c r="R20" s="14"/>
      <c r="S20" s="20">
        <v>25154.48</v>
      </c>
      <c r="T20" s="14"/>
      <c r="U20" s="20">
        <v>68723.56</v>
      </c>
      <c r="V20" s="15"/>
      <c r="W20" s="21">
        <v>266138.23</v>
      </c>
      <c r="X20" s="15"/>
      <c r="Y20" s="21">
        <v>253595.62</v>
      </c>
      <c r="Z20" s="25"/>
      <c r="AA20" s="20">
        <f t="shared" si="1"/>
        <v>799278.83</v>
      </c>
      <c r="AB20" s="23"/>
      <c r="AC20" s="23"/>
      <c r="AD20" s="23"/>
      <c r="AE20" s="24"/>
      <c r="AF20" s="24"/>
      <c r="AG20" s="24"/>
      <c r="AH20" s="24"/>
    </row>
    <row r="21" spans="1:34" ht="15.75" customHeight="1" x14ac:dyDescent="0.35">
      <c r="A21" s="19" t="s">
        <v>24</v>
      </c>
      <c r="B21" s="19"/>
      <c r="C21" s="20">
        <v>268.91000000000003</v>
      </c>
      <c r="D21" s="20"/>
      <c r="E21" s="20">
        <v>1299.18</v>
      </c>
      <c r="F21" s="20"/>
      <c r="G21" s="20">
        <v>3317.79</v>
      </c>
      <c r="H21" s="20"/>
      <c r="I21" s="20">
        <v>4755.21</v>
      </c>
      <c r="J21" s="20"/>
      <c r="K21" s="20">
        <v>4229.05</v>
      </c>
      <c r="L21" s="20"/>
      <c r="M21" s="20">
        <v>4397.1000000000004</v>
      </c>
      <c r="N21" s="20"/>
      <c r="O21" s="20">
        <v>5234.6099999999997</v>
      </c>
      <c r="P21" s="20"/>
      <c r="Q21" s="20">
        <v>3021.98</v>
      </c>
      <c r="R21" s="20"/>
      <c r="S21" s="20">
        <v>3593.5</v>
      </c>
      <c r="T21" s="20"/>
      <c r="U21" s="21">
        <v>9817.65</v>
      </c>
      <c r="V21" s="21"/>
      <c r="W21" s="20">
        <v>38019.75</v>
      </c>
      <c r="X21" s="20"/>
      <c r="Y21" s="20">
        <v>36227.949999999997</v>
      </c>
      <c r="Z21" s="25"/>
      <c r="AA21" s="20">
        <f t="shared" si="1"/>
        <v>114182.68</v>
      </c>
      <c r="AB21" s="23"/>
      <c r="AC21" s="23"/>
      <c r="AD21" s="23"/>
      <c r="AE21" s="24"/>
      <c r="AF21" s="24"/>
      <c r="AG21" s="24"/>
      <c r="AH21" s="24"/>
    </row>
    <row r="22" spans="1:34" ht="15.75" customHeight="1" x14ac:dyDescent="0.35">
      <c r="A22" s="13" t="s">
        <v>30</v>
      </c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21"/>
      <c r="W22" s="20"/>
      <c r="X22" s="20"/>
      <c r="Y22" s="20"/>
      <c r="Z22" s="26"/>
      <c r="AA22" s="20"/>
      <c r="AB22" s="23"/>
      <c r="AC22" s="23"/>
      <c r="AD22" s="23"/>
      <c r="AE22" s="24"/>
      <c r="AF22" s="24"/>
      <c r="AG22" s="24"/>
      <c r="AH22" s="24"/>
    </row>
    <row r="23" spans="1:34" ht="15.75" customHeight="1" x14ac:dyDescent="0.35">
      <c r="A23" s="19" t="s">
        <v>27</v>
      </c>
      <c r="B23" s="19"/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20"/>
      <c r="K23" s="20">
        <v>0</v>
      </c>
      <c r="L23" s="20"/>
      <c r="M23" s="20">
        <v>0</v>
      </c>
      <c r="N23" s="20"/>
      <c r="O23" s="20">
        <v>0</v>
      </c>
      <c r="P23" s="20"/>
      <c r="Q23" s="20">
        <v>0</v>
      </c>
      <c r="R23" s="20"/>
      <c r="S23" s="20">
        <v>0</v>
      </c>
      <c r="T23" s="20"/>
      <c r="U23" s="21">
        <v>0</v>
      </c>
      <c r="V23" s="21"/>
      <c r="W23" s="20">
        <v>0</v>
      </c>
      <c r="X23" s="20"/>
      <c r="Y23" s="20">
        <v>0</v>
      </c>
      <c r="Z23" s="27"/>
      <c r="AA23" s="20">
        <f t="shared" ref="AA23:AA25" si="2">SUM(C23:Y23)</f>
        <v>0</v>
      </c>
      <c r="AB23" s="23"/>
      <c r="AC23" s="23"/>
      <c r="AD23" s="23"/>
      <c r="AE23" s="24"/>
      <c r="AF23" s="24"/>
      <c r="AG23" s="24"/>
      <c r="AH23" s="24"/>
    </row>
    <row r="24" spans="1:34" ht="15.75" customHeight="1" x14ac:dyDescent="0.35">
      <c r="A24" s="19" t="s">
        <v>26</v>
      </c>
      <c r="B24" s="19"/>
      <c r="C24" s="20">
        <v>0</v>
      </c>
      <c r="D24" s="14"/>
      <c r="E24" s="20">
        <v>0</v>
      </c>
      <c r="F24" s="14"/>
      <c r="G24" s="20">
        <v>0</v>
      </c>
      <c r="H24" s="14"/>
      <c r="I24" s="20">
        <v>0</v>
      </c>
      <c r="J24" s="14"/>
      <c r="K24" s="20">
        <v>0</v>
      </c>
      <c r="L24" s="14"/>
      <c r="M24" s="20">
        <v>0</v>
      </c>
      <c r="N24" s="14"/>
      <c r="O24" s="20">
        <v>0</v>
      </c>
      <c r="P24" s="14"/>
      <c r="Q24" s="20">
        <v>0</v>
      </c>
      <c r="R24" s="14"/>
      <c r="S24" s="20">
        <v>0</v>
      </c>
      <c r="T24" s="14"/>
      <c r="U24" s="20">
        <v>0</v>
      </c>
      <c r="V24" s="15"/>
      <c r="W24" s="20">
        <v>0</v>
      </c>
      <c r="X24" s="15"/>
      <c r="Y24" s="20">
        <v>0</v>
      </c>
      <c r="Z24" s="27"/>
      <c r="AA24" s="20">
        <f t="shared" si="2"/>
        <v>0</v>
      </c>
      <c r="AB24" s="23"/>
      <c r="AC24" s="23"/>
      <c r="AD24" s="23"/>
      <c r="AE24" s="24"/>
      <c r="AF24" s="24"/>
      <c r="AG24" s="24"/>
      <c r="AH24" s="24"/>
    </row>
    <row r="25" spans="1:34" ht="15.75" customHeight="1" x14ac:dyDescent="0.35">
      <c r="A25" s="31" t="s">
        <v>24</v>
      </c>
      <c r="B25" s="31"/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J25" s="20"/>
      <c r="K25" s="20">
        <v>0</v>
      </c>
      <c r="L25" s="20"/>
      <c r="M25" s="20">
        <v>0</v>
      </c>
      <c r="N25" s="20"/>
      <c r="O25" s="20">
        <v>0</v>
      </c>
      <c r="P25" s="20"/>
      <c r="Q25" s="20">
        <v>0</v>
      </c>
      <c r="R25" s="20"/>
      <c r="S25" s="20">
        <v>0</v>
      </c>
      <c r="T25" s="20"/>
      <c r="U25" s="21">
        <v>0</v>
      </c>
      <c r="V25" s="21"/>
      <c r="W25" s="20">
        <v>0</v>
      </c>
      <c r="X25" s="20"/>
      <c r="Y25" s="20">
        <v>0</v>
      </c>
      <c r="Z25" s="27"/>
      <c r="AA25" s="20">
        <f t="shared" si="2"/>
        <v>0</v>
      </c>
      <c r="AB25" s="23"/>
      <c r="AC25" s="23"/>
      <c r="AD25" s="23"/>
      <c r="AE25" s="24"/>
      <c r="AF25" s="24"/>
      <c r="AG25" s="24"/>
      <c r="AH25" s="24"/>
    </row>
    <row r="26" spans="1:34" ht="15.75" customHeight="1" x14ac:dyDescent="0.35">
      <c r="A26" s="19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21"/>
      <c r="W26" s="20"/>
      <c r="X26" s="20"/>
      <c r="Y26" s="20"/>
      <c r="Z26" s="27"/>
      <c r="AA26" s="20"/>
      <c r="AB26" s="23"/>
      <c r="AC26" s="23"/>
      <c r="AD26" s="23"/>
      <c r="AE26" s="24"/>
      <c r="AF26" s="24"/>
      <c r="AG26" s="24"/>
      <c r="AH26" s="24"/>
    </row>
    <row r="27" spans="1:34" ht="15.75" customHeight="1" x14ac:dyDescent="0.35">
      <c r="A27" s="31"/>
      <c r="B27" s="3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21"/>
      <c r="W27" s="20"/>
      <c r="X27" s="20"/>
      <c r="Y27" s="20"/>
      <c r="Z27" s="27"/>
      <c r="AA27" s="20"/>
      <c r="AB27" s="23"/>
      <c r="AC27" s="23"/>
      <c r="AD27" s="23"/>
      <c r="AE27" s="24"/>
      <c r="AF27" s="24"/>
      <c r="AG27" s="24"/>
      <c r="AH27" s="24"/>
    </row>
    <row r="28" spans="1:34" ht="15.75" customHeight="1" x14ac:dyDescent="0.3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  <c r="P28" s="24"/>
      <c r="Q28" s="20"/>
      <c r="R28" s="20"/>
      <c r="S28" s="20"/>
      <c r="T28" s="20"/>
      <c r="U28" s="21"/>
      <c r="V28" s="21"/>
      <c r="W28" s="20"/>
      <c r="X28" s="20"/>
      <c r="Y28" s="20"/>
      <c r="Z28" s="26"/>
      <c r="AA28" s="20"/>
      <c r="AB28" s="23"/>
      <c r="AC28" s="23"/>
      <c r="AD28" s="23"/>
      <c r="AE28" s="24"/>
      <c r="AF28" s="24"/>
      <c r="AG28" s="24"/>
      <c r="AH28" s="24"/>
    </row>
    <row r="29" spans="1:34" ht="15.75" customHeight="1" x14ac:dyDescent="0.35">
      <c r="A29" s="11" t="s">
        <v>14</v>
      </c>
      <c r="B29" s="11"/>
      <c r="C29" s="32"/>
      <c r="D29" s="32"/>
      <c r="E29" s="20"/>
      <c r="F29" s="20"/>
      <c r="G29" s="20"/>
      <c r="H29" s="20"/>
      <c r="I29" s="32"/>
      <c r="J29" s="32"/>
      <c r="K29" s="32"/>
      <c r="L29" s="32"/>
      <c r="M29" s="32"/>
      <c r="N29" s="32"/>
      <c r="O29" s="24"/>
      <c r="P29" s="24"/>
      <c r="Q29" s="32"/>
      <c r="R29" s="32"/>
      <c r="S29" s="32"/>
      <c r="T29" s="32"/>
      <c r="U29" s="33"/>
      <c r="V29" s="33"/>
      <c r="W29" s="20"/>
      <c r="X29" s="20"/>
      <c r="Y29" s="20"/>
      <c r="Z29" s="27"/>
      <c r="AA29" s="32"/>
      <c r="AB29" s="23"/>
      <c r="AC29" s="23"/>
      <c r="AD29" s="23"/>
      <c r="AE29" s="24"/>
      <c r="AF29" s="24"/>
      <c r="AG29" s="24"/>
      <c r="AH29" s="24"/>
    </row>
    <row r="30" spans="1:34" ht="15.75" customHeight="1" x14ac:dyDescent="0.35">
      <c r="A30" s="13" t="s">
        <v>18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5"/>
      <c r="W30" s="14"/>
      <c r="X30" s="14"/>
      <c r="Y30" s="14"/>
      <c r="Z30" s="26"/>
      <c r="AA30" s="14"/>
      <c r="AB30" s="23"/>
      <c r="AC30" s="23"/>
      <c r="AD30" s="23"/>
      <c r="AE30" s="24"/>
      <c r="AF30" s="24"/>
      <c r="AG30" s="24"/>
      <c r="AH30" s="24"/>
    </row>
    <row r="31" spans="1:34" ht="15.75" customHeight="1" x14ac:dyDescent="0.35">
      <c r="A31" s="19" t="s">
        <v>19</v>
      </c>
      <c r="B31" s="19"/>
      <c r="C31" s="20">
        <v>9983107.6899999995</v>
      </c>
      <c r="D31" s="20"/>
      <c r="E31" s="20">
        <v>17561053.949999999</v>
      </c>
      <c r="F31" s="20"/>
      <c r="G31" s="20">
        <v>18852274.16</v>
      </c>
      <c r="H31" s="20"/>
      <c r="I31" s="20">
        <v>24115662.760000002</v>
      </c>
      <c r="J31" s="20"/>
      <c r="K31" s="20">
        <v>23386826.870000001</v>
      </c>
      <c r="L31" s="20"/>
      <c r="M31" s="20">
        <v>28990666.850000001</v>
      </c>
      <c r="N31" s="20"/>
      <c r="O31" s="20">
        <v>32388977.640000001</v>
      </c>
      <c r="P31" s="20"/>
      <c r="Q31" s="20">
        <v>30296117.68</v>
      </c>
      <c r="R31" s="20"/>
      <c r="S31" s="20">
        <v>45956973.020000003</v>
      </c>
      <c r="T31" s="20"/>
      <c r="U31" s="21">
        <v>93131499.409999996</v>
      </c>
      <c r="V31" s="21"/>
      <c r="W31" s="20">
        <v>126864579.14</v>
      </c>
      <c r="X31" s="20"/>
      <c r="Y31" s="20">
        <v>137910753.90000001</v>
      </c>
      <c r="Z31" s="27"/>
      <c r="AA31" s="20">
        <f>SUM(C31:Y31)</f>
        <v>589438493.07000005</v>
      </c>
      <c r="AB31" s="23"/>
      <c r="AC31" s="23"/>
      <c r="AD31" s="23"/>
      <c r="AE31" s="24"/>
      <c r="AF31" s="24"/>
      <c r="AG31" s="24"/>
      <c r="AH31" s="24"/>
    </row>
    <row r="32" spans="1:34" ht="15.75" customHeight="1" x14ac:dyDescent="0.35">
      <c r="A32" s="19" t="s">
        <v>20</v>
      </c>
      <c r="B32" s="19"/>
      <c r="C32" s="20">
        <v>9432149.0600000005</v>
      </c>
      <c r="D32" s="20"/>
      <c r="E32" s="20">
        <v>16828005.870000001</v>
      </c>
      <c r="F32" s="20"/>
      <c r="G32" s="20">
        <v>17978186.199999999</v>
      </c>
      <c r="H32" s="20"/>
      <c r="I32" s="20">
        <v>23065696.640000001</v>
      </c>
      <c r="J32" s="20"/>
      <c r="K32" s="20">
        <v>22322220.91</v>
      </c>
      <c r="L32" s="20"/>
      <c r="M32" s="20">
        <v>27650577.100000001</v>
      </c>
      <c r="N32" s="20"/>
      <c r="O32" s="20">
        <v>31046637.329999998</v>
      </c>
      <c r="P32" s="20"/>
      <c r="Q32" s="20">
        <v>28280893.039999999</v>
      </c>
      <c r="R32" s="20"/>
      <c r="S32" s="20">
        <v>43521952.619999997</v>
      </c>
      <c r="T32" s="20"/>
      <c r="U32" s="21">
        <v>88493314.609999999</v>
      </c>
      <c r="V32" s="21"/>
      <c r="W32" s="20">
        <v>120693980.94</v>
      </c>
      <c r="X32" s="20"/>
      <c r="Y32" s="20">
        <v>132314769.73999999</v>
      </c>
      <c r="Z32" s="26"/>
      <c r="AA32" s="20">
        <f t="shared" ref="AA32:AA37" si="3">SUM(C32:Y32)</f>
        <v>561628384.05999994</v>
      </c>
      <c r="AB32" s="23"/>
      <c r="AC32" s="23"/>
      <c r="AD32" s="23"/>
      <c r="AE32" s="24"/>
      <c r="AF32" s="24"/>
      <c r="AG32" s="24"/>
      <c r="AH32" s="24"/>
    </row>
    <row r="33" spans="1:34" ht="15.75" customHeight="1" x14ac:dyDescent="0.35">
      <c r="A33" s="19" t="s">
        <v>13</v>
      </c>
      <c r="B33" s="19"/>
      <c r="C33" s="20">
        <v>139903.26999999999</v>
      </c>
      <c r="D33" s="20"/>
      <c r="E33" s="20">
        <v>543647.31000000006</v>
      </c>
      <c r="F33" s="20"/>
      <c r="G33" s="20">
        <v>763911.3</v>
      </c>
      <c r="H33" s="20"/>
      <c r="I33" s="20">
        <v>529824.81000000006</v>
      </c>
      <c r="J33" s="20"/>
      <c r="K33" s="20">
        <v>890470.69</v>
      </c>
      <c r="L33" s="20"/>
      <c r="M33" s="20">
        <v>1025523.69</v>
      </c>
      <c r="N33" s="20"/>
      <c r="O33" s="20">
        <v>1154368.19</v>
      </c>
      <c r="P33" s="20"/>
      <c r="Q33" s="20">
        <v>1861267.09</v>
      </c>
      <c r="R33" s="20"/>
      <c r="S33" s="20">
        <v>2173692.7200000002</v>
      </c>
      <c r="T33" s="20"/>
      <c r="U33" s="21">
        <v>3810269.92</v>
      </c>
      <c r="V33" s="21"/>
      <c r="W33" s="20">
        <v>5470581.3399999999</v>
      </c>
      <c r="X33" s="20"/>
      <c r="Y33" s="20">
        <v>5002377.1500000004</v>
      </c>
      <c r="Z33" s="28"/>
      <c r="AA33" s="20">
        <f t="shared" si="3"/>
        <v>23365837.479999997</v>
      </c>
      <c r="AB33" s="23"/>
      <c r="AC33" s="23"/>
      <c r="AD33" s="23"/>
      <c r="AE33" s="24"/>
      <c r="AF33" s="24"/>
      <c r="AG33" s="24"/>
      <c r="AH33" s="24"/>
    </row>
    <row r="34" spans="1:34" ht="15.75" customHeight="1" x14ac:dyDescent="0.35">
      <c r="A34" s="19" t="s">
        <v>21</v>
      </c>
      <c r="B34" s="19"/>
      <c r="C34" s="20">
        <v>47567.11</v>
      </c>
      <c r="D34" s="14"/>
      <c r="E34" s="20">
        <v>184840.09</v>
      </c>
      <c r="F34" s="14"/>
      <c r="G34" s="20">
        <v>259729.84</v>
      </c>
      <c r="H34" s="14"/>
      <c r="I34" s="20">
        <v>180140.44</v>
      </c>
      <c r="J34" s="14"/>
      <c r="K34" s="20">
        <v>302760.03000000003</v>
      </c>
      <c r="L34" s="14"/>
      <c r="M34" s="20">
        <v>348678.05</v>
      </c>
      <c r="N34" s="14"/>
      <c r="O34" s="20">
        <v>392485.18</v>
      </c>
      <c r="P34" s="14"/>
      <c r="Q34" s="20">
        <v>632830.81000000006</v>
      </c>
      <c r="R34" s="14"/>
      <c r="S34" s="20">
        <v>739055.52</v>
      </c>
      <c r="T34" s="14"/>
      <c r="U34" s="20">
        <v>1295491.77</v>
      </c>
      <c r="V34" s="15"/>
      <c r="W34" s="21">
        <v>1859997.66</v>
      </c>
      <c r="X34" s="14"/>
      <c r="Y34" s="21">
        <v>1700808.23</v>
      </c>
      <c r="Z34" s="26"/>
      <c r="AA34" s="20">
        <f t="shared" si="3"/>
        <v>7944384.7300000004</v>
      </c>
      <c r="AB34" s="23"/>
      <c r="AC34" s="23"/>
      <c r="AD34" s="23"/>
      <c r="AE34" s="24"/>
      <c r="AF34" s="24"/>
      <c r="AG34" s="24"/>
      <c r="AH34" s="24"/>
    </row>
    <row r="35" spans="1:34" ht="15.75" customHeight="1" x14ac:dyDescent="0.35">
      <c r="A35" s="19" t="s">
        <v>22</v>
      </c>
      <c r="B35" s="19"/>
      <c r="C35" s="20">
        <v>18187.43</v>
      </c>
      <c r="D35" s="20"/>
      <c r="E35" s="20">
        <v>70674.149999999994</v>
      </c>
      <c r="F35" s="20"/>
      <c r="G35" s="20">
        <v>99308.47</v>
      </c>
      <c r="H35" s="20"/>
      <c r="I35" s="20">
        <v>68877.23</v>
      </c>
      <c r="J35" s="20"/>
      <c r="K35" s="20">
        <v>115761.19</v>
      </c>
      <c r="L35" s="20"/>
      <c r="M35" s="20">
        <v>133318.07999999999</v>
      </c>
      <c r="N35" s="20"/>
      <c r="O35" s="20">
        <v>150067.85999999999</v>
      </c>
      <c r="P35" s="20"/>
      <c r="Q35" s="20">
        <v>241964.72</v>
      </c>
      <c r="R35" s="20"/>
      <c r="S35" s="20">
        <v>282580.05</v>
      </c>
      <c r="T35" s="20"/>
      <c r="U35" s="21">
        <v>495335.09</v>
      </c>
      <c r="V35" s="21"/>
      <c r="W35" s="21">
        <v>711175.57</v>
      </c>
      <c r="X35" s="20"/>
      <c r="Y35" s="20">
        <v>650309.03</v>
      </c>
      <c r="Z35" s="25"/>
      <c r="AA35" s="20">
        <f t="shared" si="3"/>
        <v>3037558.87</v>
      </c>
      <c r="AB35" s="23"/>
      <c r="AC35" s="23"/>
      <c r="AD35" s="23"/>
      <c r="AE35" s="24"/>
      <c r="AF35" s="24"/>
      <c r="AG35" s="24"/>
      <c r="AH35" s="24"/>
    </row>
    <row r="36" spans="1:34" ht="15.75" customHeight="1" x14ac:dyDescent="0.35">
      <c r="A36" s="19" t="s">
        <v>23</v>
      </c>
      <c r="B36" s="19"/>
      <c r="C36" s="20">
        <v>6995.16</v>
      </c>
      <c r="D36" s="20"/>
      <c r="E36" s="20">
        <v>27182.37</v>
      </c>
      <c r="F36" s="20"/>
      <c r="G36" s="20">
        <v>38195.57</v>
      </c>
      <c r="H36" s="20"/>
      <c r="I36" s="20">
        <v>26491.24</v>
      </c>
      <c r="J36" s="20"/>
      <c r="K36" s="20">
        <v>44523.53</v>
      </c>
      <c r="L36" s="20"/>
      <c r="M36" s="20">
        <v>51276.18</v>
      </c>
      <c r="N36" s="20"/>
      <c r="O36" s="20">
        <v>57718.41</v>
      </c>
      <c r="P36" s="20"/>
      <c r="Q36" s="20">
        <v>93063.35</v>
      </c>
      <c r="R36" s="20"/>
      <c r="S36" s="20">
        <v>108684.64</v>
      </c>
      <c r="T36" s="20"/>
      <c r="U36" s="21">
        <v>190513.5</v>
      </c>
      <c r="V36" s="21"/>
      <c r="W36" s="21">
        <v>273529.07</v>
      </c>
      <c r="X36" s="20"/>
      <c r="Y36" s="20">
        <v>250118.86</v>
      </c>
      <c r="Z36" s="24"/>
      <c r="AA36" s="20">
        <f t="shared" si="3"/>
        <v>1168291.8799999999</v>
      </c>
      <c r="AB36" s="23"/>
      <c r="AC36" s="23"/>
      <c r="AD36" s="23"/>
      <c r="AE36" s="24"/>
      <c r="AF36" s="24"/>
      <c r="AG36" s="24"/>
      <c r="AH36" s="24"/>
    </row>
    <row r="37" spans="1:34" ht="15.75" customHeight="1" x14ac:dyDescent="0.35">
      <c r="A37" s="19" t="s">
        <v>24</v>
      </c>
      <c r="B37" s="19"/>
      <c r="C37" s="20">
        <v>2798.07</v>
      </c>
      <c r="D37" s="20"/>
      <c r="E37" s="20">
        <v>10872.95</v>
      </c>
      <c r="F37" s="20"/>
      <c r="G37" s="20">
        <v>15278.23</v>
      </c>
      <c r="H37" s="20"/>
      <c r="I37" s="20">
        <v>10596.5</v>
      </c>
      <c r="J37" s="20"/>
      <c r="K37" s="20">
        <v>17809.41</v>
      </c>
      <c r="L37" s="20"/>
      <c r="M37" s="20">
        <v>20510.47</v>
      </c>
      <c r="N37" s="20"/>
      <c r="O37" s="20">
        <v>23087.360000000001</v>
      </c>
      <c r="P37" s="20"/>
      <c r="Q37" s="20">
        <v>37225.339999999997</v>
      </c>
      <c r="R37" s="20"/>
      <c r="S37" s="20">
        <v>43473.85</v>
      </c>
      <c r="T37" s="20"/>
      <c r="U37" s="21">
        <v>76205.399999999994</v>
      </c>
      <c r="V37" s="21"/>
      <c r="W37" s="21">
        <v>109411.63</v>
      </c>
      <c r="X37" s="20"/>
      <c r="Y37" s="20">
        <v>100047.54</v>
      </c>
      <c r="Z37" s="24"/>
      <c r="AA37" s="20">
        <f t="shared" si="3"/>
        <v>467316.75</v>
      </c>
      <c r="AB37" s="23"/>
      <c r="AC37" s="23"/>
      <c r="AD37" s="23"/>
      <c r="AE37" s="24"/>
      <c r="AF37" s="24"/>
      <c r="AG37" s="24"/>
      <c r="AH37" s="24"/>
    </row>
    <row r="38" spans="1:34" ht="15.75" customHeight="1" x14ac:dyDescent="0.35">
      <c r="A38" s="19"/>
      <c r="B38" s="1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4"/>
      <c r="X38" s="14"/>
      <c r="Y38" s="14"/>
      <c r="Z38" s="34"/>
      <c r="AA38" s="20"/>
      <c r="AB38" s="23"/>
      <c r="AC38" s="23"/>
      <c r="AD38" s="23"/>
      <c r="AE38" s="24"/>
      <c r="AF38" s="24"/>
      <c r="AG38" s="24"/>
      <c r="AH38" s="24"/>
    </row>
    <row r="39" spans="1:34" ht="15.75" customHeight="1" x14ac:dyDescent="0.35">
      <c r="A39" s="13" t="s">
        <v>25</v>
      </c>
      <c r="B39" s="1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21"/>
      <c r="W39" s="20"/>
      <c r="X39" s="20"/>
      <c r="Y39" s="20"/>
      <c r="Z39" s="22"/>
      <c r="AA39" s="14"/>
      <c r="AB39" s="23"/>
      <c r="AC39" s="23"/>
      <c r="AD39" s="23"/>
      <c r="AE39" s="24"/>
      <c r="AF39" s="24"/>
      <c r="AG39" s="24"/>
      <c r="AH39" s="24"/>
    </row>
    <row r="40" spans="1:34" ht="15.75" customHeight="1" x14ac:dyDescent="0.35">
      <c r="A40" s="13" t="s">
        <v>29</v>
      </c>
      <c r="B40" s="1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  <c r="V40" s="21"/>
      <c r="W40" s="20"/>
      <c r="X40" s="20"/>
      <c r="Y40" s="20"/>
      <c r="Z40" s="25"/>
      <c r="AA40" s="20"/>
      <c r="AB40" s="23"/>
      <c r="AC40" s="23"/>
      <c r="AD40" s="23"/>
      <c r="AE40" s="24"/>
      <c r="AF40" s="24"/>
      <c r="AG40" s="24"/>
      <c r="AH40" s="24"/>
    </row>
    <row r="41" spans="1:34" ht="15.75" customHeight="1" x14ac:dyDescent="0.35">
      <c r="A41" s="19" t="s">
        <v>19</v>
      </c>
      <c r="B41" s="19"/>
      <c r="C41" s="20">
        <v>19257851.829999998</v>
      </c>
      <c r="D41" s="20"/>
      <c r="E41" s="20">
        <v>35511938.399999999</v>
      </c>
      <c r="F41" s="20"/>
      <c r="G41" s="20">
        <v>23584971.199999999</v>
      </c>
      <c r="H41" s="20"/>
      <c r="I41" s="20">
        <v>33867207</v>
      </c>
      <c r="J41" s="20"/>
      <c r="K41" s="20">
        <v>32134191.199999999</v>
      </c>
      <c r="L41" s="20"/>
      <c r="M41" s="20">
        <v>24749428.600000001</v>
      </c>
      <c r="N41" s="20"/>
      <c r="O41" s="20">
        <v>23024311.199999999</v>
      </c>
      <c r="P41" s="20"/>
      <c r="Q41" s="20">
        <v>22945129.800000001</v>
      </c>
      <c r="R41" s="20"/>
      <c r="S41" s="20">
        <v>27891797.800000001</v>
      </c>
      <c r="T41" s="20"/>
      <c r="U41" s="20">
        <v>56437754.100000001</v>
      </c>
      <c r="V41" s="21"/>
      <c r="W41" s="20">
        <v>52795935.5</v>
      </c>
      <c r="X41" s="20"/>
      <c r="Y41" s="20">
        <v>51237360.799999997</v>
      </c>
      <c r="Z41" s="25"/>
      <c r="AA41" s="20">
        <f t="shared" ref="AA41:AA44" si="4">SUM(C41:Y41)</f>
        <v>403437877.43000001</v>
      </c>
      <c r="AB41" s="23"/>
      <c r="AC41" s="23"/>
      <c r="AD41" s="23"/>
      <c r="AE41" s="24"/>
      <c r="AF41" s="24"/>
      <c r="AG41" s="24"/>
      <c r="AH41" s="24"/>
    </row>
    <row r="42" spans="1:34" ht="15.75" customHeight="1" x14ac:dyDescent="0.35">
      <c r="A42" s="19" t="s">
        <v>13</v>
      </c>
      <c r="B42" s="19"/>
      <c r="C42" s="20">
        <v>120221.34</v>
      </c>
      <c r="D42" s="14"/>
      <c r="E42" s="20">
        <v>552113.88</v>
      </c>
      <c r="F42" s="14"/>
      <c r="G42" s="20">
        <v>505744.47</v>
      </c>
      <c r="H42" s="14"/>
      <c r="I42" s="20">
        <v>80362.28</v>
      </c>
      <c r="J42" s="14"/>
      <c r="K42" s="20">
        <v>605374.81999999995</v>
      </c>
      <c r="L42" s="14"/>
      <c r="M42" s="20">
        <v>497517.71</v>
      </c>
      <c r="N42" s="14"/>
      <c r="O42" s="20">
        <v>490485.79</v>
      </c>
      <c r="P42" s="14"/>
      <c r="Q42" s="20">
        <v>491225.15</v>
      </c>
      <c r="R42" s="14"/>
      <c r="S42" s="20">
        <v>554435.68000000005</v>
      </c>
      <c r="T42" s="14"/>
      <c r="U42" s="20">
        <v>303661.94</v>
      </c>
      <c r="V42" s="15"/>
      <c r="W42" s="20">
        <v>1402958.53</v>
      </c>
      <c r="X42" s="14"/>
      <c r="Y42" s="20">
        <v>1186806.8899999999</v>
      </c>
      <c r="Z42" s="26"/>
      <c r="AA42" s="20">
        <f t="shared" si="4"/>
        <v>6790908.4800000004</v>
      </c>
      <c r="AB42" s="23"/>
      <c r="AC42" s="23"/>
      <c r="AD42" s="23"/>
      <c r="AE42" s="24"/>
      <c r="AF42" s="24"/>
      <c r="AG42" s="24"/>
      <c r="AH42" s="24"/>
    </row>
    <row r="43" spans="1:34" ht="15.75" customHeight="1" x14ac:dyDescent="0.35">
      <c r="A43" s="19" t="s">
        <v>26</v>
      </c>
      <c r="B43" s="19"/>
      <c r="C43" s="20">
        <v>16830.990000000002</v>
      </c>
      <c r="D43" s="20"/>
      <c r="E43" s="20">
        <v>77295.94</v>
      </c>
      <c r="F43" s="20"/>
      <c r="G43" s="20">
        <v>70804.23</v>
      </c>
      <c r="H43" s="20"/>
      <c r="I43" s="20">
        <v>11250.72</v>
      </c>
      <c r="J43" s="20"/>
      <c r="K43" s="20">
        <v>84752.47</v>
      </c>
      <c r="L43" s="20"/>
      <c r="M43" s="20">
        <v>69652.479999999996</v>
      </c>
      <c r="N43" s="20"/>
      <c r="O43" s="20">
        <v>68668.009999999995</v>
      </c>
      <c r="P43" s="20"/>
      <c r="Q43" s="20">
        <v>68771.520000000004</v>
      </c>
      <c r="R43" s="20"/>
      <c r="S43" s="20">
        <v>77621</v>
      </c>
      <c r="T43" s="20"/>
      <c r="U43" s="20">
        <v>42512.67</v>
      </c>
      <c r="V43" s="21"/>
      <c r="W43" s="20">
        <v>196414.19</v>
      </c>
      <c r="X43" s="20"/>
      <c r="Y43" s="20">
        <v>166152.95999999999</v>
      </c>
      <c r="Z43" s="27"/>
      <c r="AA43" s="20">
        <f t="shared" si="4"/>
        <v>950727.18000000017</v>
      </c>
      <c r="AB43" s="23"/>
      <c r="AC43" s="23"/>
      <c r="AD43" s="23"/>
      <c r="AE43" s="24"/>
      <c r="AF43" s="24"/>
      <c r="AG43" s="24"/>
      <c r="AH43" s="24"/>
    </row>
    <row r="44" spans="1:34" ht="15.75" customHeight="1" x14ac:dyDescent="0.35">
      <c r="A44" s="19" t="s">
        <v>24</v>
      </c>
      <c r="B44" s="19"/>
      <c r="C44" s="20">
        <v>2404.4299999999998</v>
      </c>
      <c r="D44" s="20"/>
      <c r="E44" s="20">
        <v>11042.28</v>
      </c>
      <c r="F44" s="20"/>
      <c r="G44" s="20">
        <v>10114.89</v>
      </c>
      <c r="H44" s="20"/>
      <c r="I44" s="20">
        <v>1607.25</v>
      </c>
      <c r="J44" s="20"/>
      <c r="K44" s="20">
        <v>12107.5</v>
      </c>
      <c r="L44" s="20"/>
      <c r="M44" s="20">
        <v>9950.35</v>
      </c>
      <c r="N44" s="20"/>
      <c r="O44" s="20">
        <v>9809.7199999999993</v>
      </c>
      <c r="P44" s="20"/>
      <c r="Q44" s="20">
        <v>9824.5</v>
      </c>
      <c r="R44" s="20"/>
      <c r="S44" s="20">
        <v>11088.71</v>
      </c>
      <c r="T44" s="20"/>
      <c r="U44" s="20">
        <v>6073.24</v>
      </c>
      <c r="V44" s="21"/>
      <c r="W44" s="20">
        <v>28059.17</v>
      </c>
      <c r="X44" s="20"/>
      <c r="Y44" s="20">
        <v>23736.14</v>
      </c>
      <c r="Z44" s="26"/>
      <c r="AA44" s="20">
        <f t="shared" si="4"/>
        <v>135818.18</v>
      </c>
      <c r="AB44" s="23"/>
      <c r="AC44" s="23"/>
      <c r="AD44" s="23"/>
      <c r="AE44" s="24"/>
      <c r="AF44" s="24"/>
      <c r="AG44" s="24"/>
      <c r="AH44" s="24"/>
    </row>
    <row r="45" spans="1:34" ht="15.75" customHeight="1" x14ac:dyDescent="0.35">
      <c r="A45" s="13" t="s">
        <v>30</v>
      </c>
      <c r="B45" s="13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0"/>
      <c r="X45" s="20"/>
      <c r="Y45" s="20"/>
      <c r="Z45" s="27"/>
      <c r="AA45" s="20"/>
      <c r="AB45" s="23"/>
      <c r="AC45" s="23"/>
      <c r="AD45" s="23"/>
      <c r="AE45" s="24"/>
      <c r="AF45" s="24"/>
      <c r="AG45" s="24"/>
      <c r="AH45" s="24"/>
    </row>
    <row r="46" spans="1:34" ht="15.75" customHeight="1" x14ac:dyDescent="0.35">
      <c r="A46" s="19" t="s">
        <v>27</v>
      </c>
      <c r="B46" s="19"/>
      <c r="C46" s="20">
        <v>0</v>
      </c>
      <c r="D46" s="14"/>
      <c r="E46" s="20">
        <v>0</v>
      </c>
      <c r="F46" s="14"/>
      <c r="G46" s="20">
        <v>0</v>
      </c>
      <c r="H46" s="14"/>
      <c r="I46" s="20">
        <v>0</v>
      </c>
      <c r="J46" s="14"/>
      <c r="K46" s="20">
        <v>0</v>
      </c>
      <c r="L46" s="14"/>
      <c r="M46" s="20">
        <v>0</v>
      </c>
      <c r="N46" s="14"/>
      <c r="O46" s="20">
        <v>0</v>
      </c>
      <c r="P46" s="14"/>
      <c r="Q46" s="20">
        <v>0</v>
      </c>
      <c r="R46" s="14"/>
      <c r="S46" s="20">
        <v>0</v>
      </c>
      <c r="T46" s="14"/>
      <c r="U46" s="20">
        <v>0</v>
      </c>
      <c r="V46" s="15"/>
      <c r="W46" s="20">
        <v>0</v>
      </c>
      <c r="X46" s="14"/>
      <c r="Y46" s="20">
        <v>0</v>
      </c>
      <c r="Z46" s="26"/>
      <c r="AA46" s="20">
        <f t="shared" ref="AA46:AA48" si="5">SUM(C46:Y46)</f>
        <v>0</v>
      </c>
      <c r="AB46" s="23"/>
      <c r="AC46" s="23"/>
      <c r="AD46" s="23"/>
      <c r="AE46" s="24"/>
      <c r="AF46" s="24"/>
      <c r="AG46" s="24"/>
      <c r="AH46" s="24"/>
    </row>
    <row r="47" spans="1:34" ht="15.75" customHeight="1" x14ac:dyDescent="0.35">
      <c r="A47" s="19" t="s">
        <v>26</v>
      </c>
      <c r="B47" s="19"/>
      <c r="C47" s="20">
        <v>0</v>
      </c>
      <c r="D47" s="20"/>
      <c r="E47" s="20">
        <v>0</v>
      </c>
      <c r="F47" s="20"/>
      <c r="G47" s="20">
        <v>0</v>
      </c>
      <c r="H47" s="20"/>
      <c r="I47" s="20">
        <v>0</v>
      </c>
      <c r="J47" s="20"/>
      <c r="K47" s="20">
        <v>0</v>
      </c>
      <c r="L47" s="20"/>
      <c r="M47" s="20">
        <v>0</v>
      </c>
      <c r="N47" s="20"/>
      <c r="O47" s="20">
        <v>0</v>
      </c>
      <c r="P47" s="20"/>
      <c r="Q47" s="20">
        <v>0</v>
      </c>
      <c r="R47" s="20"/>
      <c r="S47" s="20">
        <v>0</v>
      </c>
      <c r="T47" s="20"/>
      <c r="U47" s="20">
        <v>0</v>
      </c>
      <c r="V47" s="21"/>
      <c r="W47" s="20">
        <v>0</v>
      </c>
      <c r="X47" s="20"/>
      <c r="Y47" s="20">
        <v>0</v>
      </c>
      <c r="Z47" s="28"/>
      <c r="AA47" s="20">
        <f t="shared" si="5"/>
        <v>0</v>
      </c>
      <c r="AB47" s="23"/>
      <c r="AC47" s="23"/>
      <c r="AD47" s="23"/>
      <c r="AE47" s="24"/>
      <c r="AF47" s="24"/>
      <c r="AG47" s="24"/>
      <c r="AH47" s="24"/>
    </row>
    <row r="48" spans="1:34" ht="15.75" customHeight="1" x14ac:dyDescent="0.35">
      <c r="A48" s="31" t="s">
        <v>24</v>
      </c>
      <c r="B48" s="31"/>
      <c r="C48" s="20">
        <v>0</v>
      </c>
      <c r="D48" s="20"/>
      <c r="E48" s="20">
        <v>0</v>
      </c>
      <c r="F48" s="20"/>
      <c r="G48" s="20">
        <v>0</v>
      </c>
      <c r="H48" s="20"/>
      <c r="I48" s="20">
        <v>0</v>
      </c>
      <c r="J48" s="20"/>
      <c r="K48" s="20">
        <v>0</v>
      </c>
      <c r="L48" s="20"/>
      <c r="M48" s="20">
        <v>0</v>
      </c>
      <c r="N48" s="20"/>
      <c r="O48" s="20">
        <v>0</v>
      </c>
      <c r="P48" s="20"/>
      <c r="Q48" s="20">
        <v>0</v>
      </c>
      <c r="R48" s="20"/>
      <c r="S48" s="20">
        <v>0</v>
      </c>
      <c r="T48" s="20"/>
      <c r="U48" s="20">
        <v>0</v>
      </c>
      <c r="V48" s="21"/>
      <c r="W48" s="20">
        <v>0</v>
      </c>
      <c r="X48" s="20"/>
      <c r="Y48" s="20">
        <v>0</v>
      </c>
      <c r="Z48" s="26"/>
      <c r="AA48" s="20">
        <f t="shared" si="5"/>
        <v>0</v>
      </c>
      <c r="AB48" s="23"/>
      <c r="AC48" s="23"/>
      <c r="AD48" s="23"/>
      <c r="AE48" s="24"/>
      <c r="AF48" s="24"/>
      <c r="AG48" s="24"/>
      <c r="AH48" s="24"/>
    </row>
    <row r="49" spans="1:34" ht="15.75" customHeight="1" x14ac:dyDescent="0.3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21"/>
      <c r="W49" s="20"/>
      <c r="X49" s="20"/>
      <c r="Y49" s="20"/>
      <c r="Z49" s="25"/>
      <c r="AA49" s="20"/>
      <c r="AB49" s="23"/>
      <c r="AC49" s="23"/>
      <c r="AD49" s="23"/>
      <c r="AE49" s="24"/>
      <c r="AF49" s="24"/>
      <c r="AG49" s="24"/>
      <c r="AH49" s="24"/>
    </row>
    <row r="50" spans="1:34" ht="15.75" customHeight="1" x14ac:dyDescent="0.35">
      <c r="A50" s="30"/>
      <c r="B50" s="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4"/>
      <c r="X50" s="14"/>
      <c r="Y50" s="14"/>
      <c r="Z50" s="25"/>
      <c r="AA50" s="20"/>
      <c r="AB50" s="23"/>
      <c r="AC50" s="23"/>
      <c r="AD50" s="23"/>
      <c r="AE50" s="24"/>
      <c r="AF50" s="24"/>
      <c r="AG50" s="24"/>
      <c r="AH50" s="24"/>
    </row>
    <row r="51" spans="1:34" ht="15.75" customHeight="1" x14ac:dyDescent="0.35">
      <c r="A51" s="31"/>
      <c r="B51" s="3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21"/>
      <c r="W51" s="20"/>
      <c r="X51" s="20"/>
      <c r="Y51" s="20"/>
      <c r="Z51" s="25"/>
      <c r="AA51" s="20"/>
      <c r="AB51" s="23"/>
      <c r="AC51" s="23"/>
      <c r="AD51" s="23"/>
      <c r="AE51" s="24"/>
      <c r="AF51" s="24"/>
      <c r="AG51" s="24"/>
      <c r="AH51" s="24"/>
    </row>
    <row r="52" spans="1:34" ht="15.75" customHeight="1" x14ac:dyDescent="0.35">
      <c r="A52" s="11" t="s">
        <v>35</v>
      </c>
      <c r="B52" s="1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21"/>
      <c r="W52" s="20"/>
      <c r="X52" s="20"/>
      <c r="Y52" s="20"/>
      <c r="Z52" s="25"/>
      <c r="AA52" s="20"/>
      <c r="AB52" s="23"/>
      <c r="AC52" s="23"/>
      <c r="AD52" s="23"/>
      <c r="AE52" s="24"/>
      <c r="AF52" s="24"/>
      <c r="AG52" s="24"/>
      <c r="AH52" s="24"/>
    </row>
    <row r="53" spans="1:34" ht="15.75" customHeight="1" x14ac:dyDescent="0.35">
      <c r="A53" s="13" t="s">
        <v>18</v>
      </c>
      <c r="B53" s="13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1"/>
      <c r="V53" s="21"/>
      <c r="W53" s="20"/>
      <c r="X53" s="20"/>
      <c r="Y53" s="20"/>
      <c r="Z53" s="25"/>
      <c r="AA53" s="20"/>
      <c r="AB53" s="23"/>
      <c r="AC53" s="23"/>
      <c r="AD53" s="23"/>
      <c r="AE53" s="24"/>
      <c r="AF53" s="24"/>
      <c r="AG53" s="24"/>
      <c r="AH53" s="24"/>
    </row>
    <row r="54" spans="1:34" ht="15.75" customHeight="1" x14ac:dyDescent="0.35">
      <c r="A54" s="19" t="s">
        <v>19</v>
      </c>
      <c r="B54" s="19"/>
      <c r="C54" s="20">
        <v>10082439.34</v>
      </c>
      <c r="D54" s="20"/>
      <c r="E54" s="20">
        <v>31286546.469999999</v>
      </c>
      <c r="F54" s="20"/>
      <c r="G54" s="20">
        <v>47735810.689999998</v>
      </c>
      <c r="H54" s="20"/>
      <c r="I54" s="20">
        <v>56061499.93</v>
      </c>
      <c r="J54" s="20"/>
      <c r="K54" s="20">
        <v>64207321.729999997</v>
      </c>
      <c r="L54" s="20"/>
      <c r="M54" s="20">
        <v>79138172.909999996</v>
      </c>
      <c r="N54" s="20"/>
      <c r="O54" s="20">
        <v>70372893.209999993</v>
      </c>
      <c r="P54" s="24"/>
      <c r="Q54" s="20">
        <v>98787935.510000005</v>
      </c>
      <c r="R54" s="20"/>
      <c r="S54" s="20">
        <v>172669670.74000001</v>
      </c>
      <c r="T54" s="20"/>
      <c r="U54" s="21">
        <v>346768635.91000003</v>
      </c>
      <c r="V54" s="21"/>
      <c r="W54" s="20">
        <v>466709714.36000001</v>
      </c>
      <c r="X54" s="20"/>
      <c r="Y54" s="20">
        <v>445862904.00999999</v>
      </c>
      <c r="Z54" s="26"/>
      <c r="AA54" s="20">
        <f>SUM(C54:Y54)</f>
        <v>1889683544.8100002</v>
      </c>
      <c r="AB54" s="23"/>
      <c r="AC54" s="23"/>
      <c r="AD54" s="23"/>
      <c r="AE54" s="24"/>
      <c r="AF54" s="24"/>
      <c r="AG54" s="24"/>
      <c r="AH54" s="24"/>
    </row>
    <row r="55" spans="1:34" ht="15.75" customHeight="1" x14ac:dyDescent="0.35">
      <c r="A55" s="19" t="s">
        <v>20</v>
      </c>
      <c r="B55" s="19"/>
      <c r="C55" s="20">
        <v>9669208.5999999996</v>
      </c>
      <c r="D55" s="20"/>
      <c r="E55" s="20">
        <v>29745868.66</v>
      </c>
      <c r="F55" s="20"/>
      <c r="G55" s="20">
        <v>46674134.600000001</v>
      </c>
      <c r="H55" s="20"/>
      <c r="I55" s="20">
        <v>53925234.490000002</v>
      </c>
      <c r="J55" s="20"/>
      <c r="K55" s="20">
        <v>61587762.590000004</v>
      </c>
      <c r="L55" s="20"/>
      <c r="M55" s="20">
        <v>76668379.239999995</v>
      </c>
      <c r="N55" s="20"/>
      <c r="O55" s="20">
        <v>67504266.650000006</v>
      </c>
      <c r="P55" s="24"/>
      <c r="Q55" s="20">
        <v>94910103.349999994</v>
      </c>
      <c r="R55" s="20"/>
      <c r="S55" s="20">
        <v>166394008.44999999</v>
      </c>
      <c r="T55" s="20"/>
      <c r="U55" s="21">
        <v>333644286.66000003</v>
      </c>
      <c r="V55" s="21"/>
      <c r="W55" s="20">
        <v>448679193.18000001</v>
      </c>
      <c r="X55" s="20"/>
      <c r="Y55" s="20">
        <v>429852632.06</v>
      </c>
      <c r="Z55" s="25"/>
      <c r="AA55" s="20">
        <f>SUM(C55:Y55)</f>
        <v>1819255078.5300002</v>
      </c>
      <c r="AB55" s="23"/>
      <c r="AC55" s="23"/>
      <c r="AD55" s="23"/>
      <c r="AE55" s="24"/>
      <c r="AF55" s="24"/>
      <c r="AG55" s="24"/>
      <c r="AH55" s="24"/>
    </row>
    <row r="56" spans="1:34" ht="15.75" customHeight="1" x14ac:dyDescent="0.35">
      <c r="A56" s="19" t="s">
        <v>13</v>
      </c>
      <c r="B56" s="19"/>
      <c r="C56" s="20">
        <v>261868.71</v>
      </c>
      <c r="D56" s="14"/>
      <c r="E56" s="20">
        <v>1362585.31</v>
      </c>
      <c r="F56" s="14"/>
      <c r="G56" s="20">
        <v>840072.3</v>
      </c>
      <c r="H56" s="14"/>
      <c r="I56" s="20">
        <v>1884496.07</v>
      </c>
      <c r="J56" s="14"/>
      <c r="K56" s="20">
        <v>2086283.14</v>
      </c>
      <c r="L56" s="14"/>
      <c r="M56" s="20">
        <v>1875627.78</v>
      </c>
      <c r="N56" s="14"/>
      <c r="O56" s="20">
        <v>2420204.25</v>
      </c>
      <c r="P56" s="14"/>
      <c r="Q56" s="20">
        <v>3149084.23</v>
      </c>
      <c r="R56" s="14"/>
      <c r="S56" s="20">
        <v>4764687.4400000004</v>
      </c>
      <c r="T56" s="14"/>
      <c r="U56" s="20">
        <v>11019767.109999999</v>
      </c>
      <c r="V56" s="15"/>
      <c r="W56" s="21">
        <v>15096662.25</v>
      </c>
      <c r="X56" s="14"/>
      <c r="Y56" s="20">
        <v>13296842.449999999</v>
      </c>
      <c r="Z56" s="28"/>
      <c r="AA56" s="20">
        <f t="shared" ref="AA56:AA60" si="6">SUM(C56:Y56)</f>
        <v>58058181.040000007</v>
      </c>
      <c r="AB56" s="23"/>
      <c r="AC56" s="23"/>
      <c r="AD56" s="23"/>
      <c r="AE56" s="24"/>
      <c r="AF56" s="24"/>
      <c r="AG56" s="24"/>
      <c r="AH56" s="24"/>
    </row>
    <row r="57" spans="1:34" ht="15.75" customHeight="1" x14ac:dyDescent="0.35">
      <c r="A57" s="19" t="s">
        <v>21</v>
      </c>
      <c r="B57" s="19"/>
      <c r="C57" s="20">
        <v>89035.36</v>
      </c>
      <c r="D57" s="20"/>
      <c r="E57" s="20">
        <v>463279.01</v>
      </c>
      <c r="F57" s="20"/>
      <c r="G57" s="20">
        <v>285624.58</v>
      </c>
      <c r="H57" s="20"/>
      <c r="I57" s="20">
        <v>640728.66</v>
      </c>
      <c r="J57" s="20"/>
      <c r="K57" s="20">
        <v>709336.27</v>
      </c>
      <c r="L57" s="20"/>
      <c r="M57" s="20">
        <v>637713.44999999995</v>
      </c>
      <c r="N57" s="20"/>
      <c r="O57" s="20">
        <v>822869.45</v>
      </c>
      <c r="P57" s="20"/>
      <c r="Q57" s="20">
        <v>1070688.6399999999</v>
      </c>
      <c r="R57" s="20"/>
      <c r="S57" s="20">
        <v>1619993.73</v>
      </c>
      <c r="T57" s="20"/>
      <c r="U57" s="21">
        <v>3746720.82</v>
      </c>
      <c r="V57" s="21"/>
      <c r="W57" s="21">
        <v>5132865.17</v>
      </c>
      <c r="X57" s="20"/>
      <c r="Y57" s="20">
        <v>4520926.43</v>
      </c>
      <c r="Z57" s="24"/>
      <c r="AA57" s="20">
        <f t="shared" si="6"/>
        <v>19739781.57</v>
      </c>
      <c r="AB57" s="23"/>
      <c r="AC57" s="23"/>
      <c r="AD57" s="23"/>
      <c r="AE57" s="24"/>
      <c r="AF57" s="24"/>
      <c r="AG57" s="24"/>
      <c r="AH57" s="24"/>
    </row>
    <row r="58" spans="1:34" ht="15.75" customHeight="1" x14ac:dyDescent="0.35">
      <c r="A58" s="19" t="s">
        <v>22</v>
      </c>
      <c r="B58" s="19"/>
      <c r="C58" s="20">
        <v>34042.93</v>
      </c>
      <c r="D58" s="20"/>
      <c r="E58" s="20">
        <v>177136.09</v>
      </c>
      <c r="F58" s="20"/>
      <c r="G58" s="20">
        <v>109209.4</v>
      </c>
      <c r="H58" s="20"/>
      <c r="I58" s="20">
        <v>244984.49</v>
      </c>
      <c r="J58" s="20"/>
      <c r="K58" s="20">
        <v>271216.81</v>
      </c>
      <c r="L58" s="20"/>
      <c r="M58" s="20">
        <v>243831.61</v>
      </c>
      <c r="N58" s="20"/>
      <c r="O58" s="20">
        <v>314626.55</v>
      </c>
      <c r="P58" s="20"/>
      <c r="Q58" s="20">
        <v>409380.95</v>
      </c>
      <c r="R58" s="20"/>
      <c r="S58" s="20">
        <v>619409.37</v>
      </c>
      <c r="T58" s="20"/>
      <c r="U58" s="21">
        <v>1432569.72</v>
      </c>
      <c r="V58" s="21"/>
      <c r="W58" s="21">
        <v>1962566.09</v>
      </c>
      <c r="X58" s="20"/>
      <c r="Y58" s="20">
        <v>1728589.52</v>
      </c>
      <c r="Z58" s="34"/>
      <c r="AA58" s="20">
        <f t="shared" si="6"/>
        <v>7547563.5299999993</v>
      </c>
      <c r="AB58" s="23"/>
      <c r="AC58" s="23"/>
      <c r="AD58" s="23"/>
      <c r="AE58" s="24"/>
      <c r="AF58" s="24"/>
      <c r="AG58" s="24"/>
      <c r="AH58" s="24"/>
    </row>
    <row r="59" spans="1:34" ht="15.75" customHeight="1" x14ac:dyDescent="0.35">
      <c r="A59" s="19" t="s">
        <v>23</v>
      </c>
      <c r="B59" s="19"/>
      <c r="C59" s="20">
        <v>13093.44</v>
      </c>
      <c r="D59" s="20"/>
      <c r="E59" s="20">
        <v>68129.27</v>
      </c>
      <c r="F59" s="20"/>
      <c r="G59" s="20">
        <v>42003.62</v>
      </c>
      <c r="H59" s="20"/>
      <c r="I59" s="20">
        <v>94224.8</v>
      </c>
      <c r="J59" s="20"/>
      <c r="K59" s="20">
        <v>104314.16</v>
      </c>
      <c r="L59" s="20"/>
      <c r="M59" s="20">
        <v>93781.39</v>
      </c>
      <c r="N59" s="20"/>
      <c r="O59" s="20">
        <v>121010.21</v>
      </c>
      <c r="P59" s="20"/>
      <c r="Q59" s="20">
        <v>157454.21</v>
      </c>
      <c r="R59" s="20"/>
      <c r="S59" s="20">
        <v>238234.37</v>
      </c>
      <c r="T59" s="20"/>
      <c r="U59" s="21">
        <v>550988.36</v>
      </c>
      <c r="V59" s="21"/>
      <c r="W59" s="21">
        <v>754833.11</v>
      </c>
      <c r="X59" s="20"/>
      <c r="Y59" s="20">
        <v>664842.12</v>
      </c>
      <c r="Z59" s="22"/>
      <c r="AA59" s="20">
        <f t="shared" si="6"/>
        <v>2902909.06</v>
      </c>
      <c r="AB59" s="23"/>
      <c r="AC59" s="23"/>
      <c r="AD59" s="23"/>
      <c r="AE59" s="24"/>
      <c r="AF59" s="24"/>
      <c r="AG59" s="24"/>
      <c r="AH59" s="24"/>
    </row>
    <row r="60" spans="1:34" ht="15.75" customHeight="1" x14ac:dyDescent="0.35">
      <c r="A60" s="19" t="s">
        <v>24</v>
      </c>
      <c r="B60" s="19"/>
      <c r="C60" s="20">
        <v>5237.37</v>
      </c>
      <c r="D60" s="14"/>
      <c r="E60" s="20">
        <v>27251.71</v>
      </c>
      <c r="F60" s="14"/>
      <c r="G60" s="20">
        <v>16801.45</v>
      </c>
      <c r="H60" s="14"/>
      <c r="I60" s="20">
        <v>37689.919999999998</v>
      </c>
      <c r="J60" s="14"/>
      <c r="K60" s="20">
        <v>41725.660000000003</v>
      </c>
      <c r="L60" s="14"/>
      <c r="M60" s="20">
        <v>37512.559999999998</v>
      </c>
      <c r="N60" s="14"/>
      <c r="O60" s="20">
        <v>48404.09</v>
      </c>
      <c r="P60" s="14"/>
      <c r="Q60" s="20">
        <v>62981.68</v>
      </c>
      <c r="R60" s="14"/>
      <c r="S60" s="20">
        <v>95293.75</v>
      </c>
      <c r="T60" s="14"/>
      <c r="U60" s="20">
        <v>220395.34</v>
      </c>
      <c r="V60" s="15"/>
      <c r="W60" s="21">
        <v>301933.25</v>
      </c>
      <c r="X60" s="14"/>
      <c r="Y60" s="20">
        <v>265936.84999999998</v>
      </c>
      <c r="Z60" s="25"/>
      <c r="AA60" s="20">
        <f t="shared" si="6"/>
        <v>1161163.6299999999</v>
      </c>
      <c r="AB60" s="23"/>
      <c r="AC60" s="23"/>
      <c r="AD60" s="23"/>
      <c r="AE60" s="24"/>
      <c r="AF60" s="24"/>
      <c r="AG60" s="24"/>
      <c r="AH60" s="24"/>
    </row>
    <row r="61" spans="1:34" ht="15.75" customHeight="1" x14ac:dyDescent="0.35">
      <c r="A61" s="19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/>
      <c r="V61" s="21"/>
      <c r="W61" s="20"/>
      <c r="X61" s="20"/>
      <c r="Y61" s="20"/>
      <c r="Z61" s="25"/>
      <c r="AA61" s="20"/>
      <c r="AB61" s="23"/>
      <c r="AC61" s="23"/>
      <c r="AD61" s="23"/>
      <c r="AE61" s="24"/>
      <c r="AF61" s="24"/>
      <c r="AG61" s="24"/>
      <c r="AH61" s="24"/>
    </row>
    <row r="62" spans="1:34" ht="15.75" customHeight="1" x14ac:dyDescent="0.35">
      <c r="A62" s="13" t="s">
        <v>25</v>
      </c>
      <c r="B62" s="1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21"/>
      <c r="W62" s="20"/>
      <c r="X62" s="20"/>
      <c r="Y62" s="20"/>
      <c r="Z62" s="26"/>
      <c r="AA62" s="14"/>
      <c r="AB62" s="23"/>
      <c r="AC62" s="23"/>
      <c r="AD62" s="23"/>
      <c r="AE62" s="24"/>
      <c r="AF62" s="24"/>
      <c r="AG62" s="24"/>
      <c r="AH62" s="24"/>
    </row>
    <row r="63" spans="1:34" ht="15.75" customHeight="1" x14ac:dyDescent="0.35">
      <c r="A63" s="13" t="s">
        <v>29</v>
      </c>
      <c r="B63" s="1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1"/>
      <c r="V63" s="21"/>
      <c r="W63" s="20"/>
      <c r="X63" s="20"/>
      <c r="Y63" s="20"/>
      <c r="Z63" s="27"/>
      <c r="AA63" s="20"/>
      <c r="AB63" s="23"/>
      <c r="AC63" s="23"/>
      <c r="AD63" s="23"/>
      <c r="AE63" s="24"/>
      <c r="AF63" s="24"/>
      <c r="AG63" s="24"/>
      <c r="AH63" s="24"/>
    </row>
    <row r="64" spans="1:34" ht="15.75" customHeight="1" x14ac:dyDescent="0.35">
      <c r="A64" s="19" t="s">
        <v>19</v>
      </c>
      <c r="B64" s="19"/>
      <c r="C64" s="20">
        <v>5791851.2999999998</v>
      </c>
      <c r="D64" s="14"/>
      <c r="E64" s="20">
        <v>9612093.1999999993</v>
      </c>
      <c r="F64" s="14"/>
      <c r="G64" s="20">
        <v>9519580.5999999996</v>
      </c>
      <c r="H64" s="14"/>
      <c r="I64" s="20">
        <v>29519363</v>
      </c>
      <c r="J64" s="14"/>
      <c r="K64" s="20">
        <v>84481134.450000003</v>
      </c>
      <c r="L64" s="14"/>
      <c r="M64" s="20">
        <v>102326047.59999999</v>
      </c>
      <c r="N64" s="14"/>
      <c r="O64" s="20">
        <v>75987142.25</v>
      </c>
      <c r="P64" s="14"/>
      <c r="Q64" s="20">
        <v>95948179.150000006</v>
      </c>
      <c r="R64" s="14"/>
      <c r="S64" s="20">
        <v>120530358.59999999</v>
      </c>
      <c r="T64" s="14"/>
      <c r="U64" s="20">
        <v>130266792.8</v>
      </c>
      <c r="V64" s="15"/>
      <c r="W64" s="20">
        <v>174550716.15000001</v>
      </c>
      <c r="X64" s="14"/>
      <c r="Y64" s="20">
        <v>121401980.05</v>
      </c>
      <c r="Z64" s="26"/>
      <c r="AA64" s="20">
        <f t="shared" ref="AA64:AA67" si="7">SUM(C64:Y64)</f>
        <v>959935239.14999986</v>
      </c>
      <c r="AB64" s="23"/>
      <c r="AC64" s="23"/>
      <c r="AD64" s="23"/>
      <c r="AE64" s="24"/>
      <c r="AF64" s="24"/>
      <c r="AG64" s="24"/>
      <c r="AH64" s="24"/>
    </row>
    <row r="65" spans="1:34" ht="15.75" customHeight="1" x14ac:dyDescent="0.35">
      <c r="A65" s="19" t="s">
        <v>13</v>
      </c>
      <c r="B65" s="19"/>
      <c r="C65" s="20">
        <v>160927.47</v>
      </c>
      <c r="D65" s="20"/>
      <c r="E65" s="20">
        <v>285841.21000000002</v>
      </c>
      <c r="F65" s="20"/>
      <c r="G65" s="20">
        <v>228610.85</v>
      </c>
      <c r="H65" s="20"/>
      <c r="I65" s="20">
        <v>647603.36</v>
      </c>
      <c r="J65" s="20"/>
      <c r="K65" s="20">
        <v>1085479.1599999999</v>
      </c>
      <c r="L65" s="20"/>
      <c r="M65" s="20">
        <v>1094594.3799999999</v>
      </c>
      <c r="N65" s="20"/>
      <c r="O65" s="20">
        <v>1129765.3600000001</v>
      </c>
      <c r="P65" s="20"/>
      <c r="Q65" s="20">
        <v>1606507.89</v>
      </c>
      <c r="R65" s="20"/>
      <c r="S65" s="20">
        <v>1992657.96</v>
      </c>
      <c r="T65" s="20"/>
      <c r="U65" s="20">
        <v>2686693.06</v>
      </c>
      <c r="V65" s="21"/>
      <c r="W65" s="20">
        <v>2487718.75</v>
      </c>
      <c r="X65" s="20"/>
      <c r="Y65" s="20">
        <v>1693128.02</v>
      </c>
      <c r="Z65" s="27"/>
      <c r="AA65" s="20">
        <f t="shared" si="7"/>
        <v>15099527.469999999</v>
      </c>
      <c r="AB65" s="23"/>
      <c r="AC65" s="23"/>
      <c r="AD65" s="23"/>
      <c r="AE65" s="24"/>
      <c r="AF65" s="24"/>
      <c r="AG65" s="24"/>
      <c r="AH65" s="24"/>
    </row>
    <row r="66" spans="1:34" ht="15.75" customHeight="1" x14ac:dyDescent="0.35">
      <c r="A66" s="19" t="s">
        <v>26</v>
      </c>
      <c r="B66" s="19"/>
      <c r="C66" s="20">
        <v>22529.85</v>
      </c>
      <c r="D66" s="20"/>
      <c r="E66" s="20">
        <v>40017.769999999997</v>
      </c>
      <c r="F66" s="20"/>
      <c r="G66" s="20">
        <v>32005.52</v>
      </c>
      <c r="H66" s="20"/>
      <c r="I66" s="20">
        <v>90664.47</v>
      </c>
      <c r="J66" s="20"/>
      <c r="K66" s="20">
        <v>151967.07999999999</v>
      </c>
      <c r="L66" s="20"/>
      <c r="M66" s="20">
        <v>153243.21</v>
      </c>
      <c r="N66" s="20"/>
      <c r="O66" s="20">
        <v>158167.15</v>
      </c>
      <c r="P66" s="20"/>
      <c r="Q66" s="20">
        <v>224911.1</v>
      </c>
      <c r="R66" s="20"/>
      <c r="S66" s="20">
        <v>278972.11</v>
      </c>
      <c r="T66" s="20"/>
      <c r="U66" s="20">
        <v>376137.03</v>
      </c>
      <c r="V66" s="21"/>
      <c r="W66" s="20">
        <v>348280.63</v>
      </c>
      <c r="X66" s="20"/>
      <c r="Y66" s="20">
        <v>237037.92</v>
      </c>
      <c r="Z66" s="26"/>
      <c r="AA66" s="20">
        <f t="shared" si="7"/>
        <v>2113933.84</v>
      </c>
      <c r="AB66" s="23"/>
      <c r="AC66" s="23"/>
      <c r="AD66" s="23"/>
      <c r="AE66" s="24"/>
      <c r="AF66" s="24"/>
      <c r="AG66" s="24"/>
      <c r="AH66" s="24"/>
    </row>
    <row r="67" spans="1:34" ht="15.75" customHeight="1" x14ac:dyDescent="0.35">
      <c r="A67" s="19" t="s">
        <v>24</v>
      </c>
      <c r="B67" s="19"/>
      <c r="C67" s="20">
        <v>3218.55</v>
      </c>
      <c r="D67" s="20"/>
      <c r="E67" s="20">
        <v>5716.82</v>
      </c>
      <c r="F67" s="20"/>
      <c r="G67" s="20">
        <v>4572.22</v>
      </c>
      <c r="H67" s="20"/>
      <c r="I67" s="20">
        <v>12952.07</v>
      </c>
      <c r="J67" s="20"/>
      <c r="K67" s="20">
        <v>21709.58</v>
      </c>
      <c r="L67" s="20"/>
      <c r="M67" s="20">
        <v>21891.89</v>
      </c>
      <c r="N67" s="20"/>
      <c r="O67" s="20">
        <v>22595.31</v>
      </c>
      <c r="P67" s="20"/>
      <c r="Q67" s="20">
        <v>32130.16</v>
      </c>
      <c r="R67" s="20"/>
      <c r="S67" s="20">
        <v>39853.160000000003</v>
      </c>
      <c r="T67" s="20"/>
      <c r="U67" s="20">
        <v>53733.86</v>
      </c>
      <c r="V67" s="21"/>
      <c r="W67" s="20">
        <v>49754.38</v>
      </c>
      <c r="X67" s="20"/>
      <c r="Y67" s="20">
        <v>33862.559999999998</v>
      </c>
      <c r="Z67" s="28"/>
      <c r="AA67" s="20">
        <f t="shared" si="7"/>
        <v>301990.56</v>
      </c>
      <c r="AB67" s="23"/>
      <c r="AC67" s="23"/>
      <c r="AD67" s="23"/>
      <c r="AE67" s="24"/>
      <c r="AF67" s="24"/>
      <c r="AG67" s="24"/>
      <c r="AH67" s="24"/>
    </row>
    <row r="68" spans="1:34" ht="15.75" customHeight="1" x14ac:dyDescent="0.35">
      <c r="A68" s="13" t="s">
        <v>30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20"/>
      <c r="V68" s="15"/>
      <c r="W68" s="20"/>
      <c r="X68" s="15"/>
      <c r="Y68" s="20"/>
      <c r="Z68" s="26"/>
      <c r="AA68" s="20"/>
      <c r="AB68" s="23"/>
      <c r="AC68" s="23"/>
      <c r="AD68" s="23"/>
      <c r="AE68" s="24"/>
      <c r="AF68" s="24"/>
      <c r="AG68" s="24"/>
      <c r="AH68" s="24"/>
    </row>
    <row r="69" spans="1:34" ht="15.75" customHeight="1" x14ac:dyDescent="0.35">
      <c r="A69" s="19" t="s">
        <v>27</v>
      </c>
      <c r="B69" s="19"/>
      <c r="C69" s="20">
        <v>0</v>
      </c>
      <c r="D69" s="20"/>
      <c r="E69" s="20">
        <v>0</v>
      </c>
      <c r="F69" s="20"/>
      <c r="G69" s="20">
        <v>0</v>
      </c>
      <c r="H69" s="20"/>
      <c r="I69" s="20">
        <v>0</v>
      </c>
      <c r="J69" s="20"/>
      <c r="K69" s="20">
        <v>0</v>
      </c>
      <c r="L69" s="20"/>
      <c r="M69" s="20">
        <v>0</v>
      </c>
      <c r="N69" s="20"/>
      <c r="O69" s="20">
        <v>0</v>
      </c>
      <c r="P69" s="20"/>
      <c r="Q69" s="20">
        <v>0</v>
      </c>
      <c r="R69" s="20"/>
      <c r="S69" s="20">
        <v>0</v>
      </c>
      <c r="T69" s="20"/>
      <c r="U69" s="20">
        <v>0</v>
      </c>
      <c r="V69" s="21"/>
      <c r="W69" s="20">
        <v>0</v>
      </c>
      <c r="X69" s="20"/>
      <c r="Y69" s="20">
        <v>0</v>
      </c>
      <c r="Z69" s="25"/>
      <c r="AA69" s="20">
        <f t="shared" ref="AA69:AA71" si="8">SUM(C69:Y69)</f>
        <v>0</v>
      </c>
      <c r="AB69" s="23"/>
      <c r="AC69" s="23"/>
      <c r="AD69" s="23"/>
      <c r="AE69" s="24"/>
      <c r="AF69" s="24"/>
      <c r="AG69" s="24"/>
      <c r="AH69" s="24"/>
    </row>
    <row r="70" spans="1:34" ht="15.75" customHeight="1" x14ac:dyDescent="0.35">
      <c r="A70" s="19" t="s">
        <v>26</v>
      </c>
      <c r="B70" s="19"/>
      <c r="C70" s="20">
        <v>0</v>
      </c>
      <c r="D70" s="20"/>
      <c r="E70" s="20">
        <v>0</v>
      </c>
      <c r="F70" s="20"/>
      <c r="G70" s="20">
        <v>0</v>
      </c>
      <c r="H70" s="20"/>
      <c r="I70" s="20">
        <v>0</v>
      </c>
      <c r="J70" s="20"/>
      <c r="K70" s="20">
        <v>0</v>
      </c>
      <c r="L70" s="20"/>
      <c r="M70" s="20">
        <v>0</v>
      </c>
      <c r="N70" s="20"/>
      <c r="O70" s="20">
        <v>0</v>
      </c>
      <c r="P70" s="20"/>
      <c r="Q70" s="20">
        <v>0</v>
      </c>
      <c r="R70" s="20"/>
      <c r="S70" s="20">
        <v>0</v>
      </c>
      <c r="T70" s="20"/>
      <c r="U70" s="20">
        <v>0</v>
      </c>
      <c r="V70" s="21"/>
      <c r="W70" s="20">
        <v>0</v>
      </c>
      <c r="X70" s="20"/>
      <c r="Y70" s="20">
        <v>0</v>
      </c>
      <c r="Z70" s="35"/>
      <c r="AA70" s="20">
        <f t="shared" si="8"/>
        <v>0</v>
      </c>
      <c r="AB70" s="23"/>
      <c r="AC70" s="23"/>
      <c r="AD70" s="23"/>
      <c r="AE70" s="24"/>
      <c r="AF70" s="24"/>
      <c r="AG70" s="24"/>
      <c r="AH70" s="24"/>
    </row>
    <row r="71" spans="1:34" ht="15.75" customHeight="1" x14ac:dyDescent="0.35">
      <c r="A71" s="31" t="s">
        <v>24</v>
      </c>
      <c r="B71" s="31"/>
      <c r="C71" s="20">
        <v>0</v>
      </c>
      <c r="D71" s="20"/>
      <c r="E71" s="20">
        <v>0</v>
      </c>
      <c r="F71" s="20"/>
      <c r="G71" s="20">
        <v>0</v>
      </c>
      <c r="H71" s="20"/>
      <c r="I71" s="20">
        <v>0</v>
      </c>
      <c r="J71" s="20"/>
      <c r="K71" s="20">
        <v>0</v>
      </c>
      <c r="L71" s="20"/>
      <c r="M71" s="20">
        <v>0</v>
      </c>
      <c r="N71" s="20"/>
      <c r="O71" s="20">
        <v>0</v>
      </c>
      <c r="P71" s="20"/>
      <c r="Q71" s="20">
        <v>0</v>
      </c>
      <c r="R71" s="20"/>
      <c r="S71" s="20">
        <v>0</v>
      </c>
      <c r="T71" s="20"/>
      <c r="U71" s="20">
        <v>0</v>
      </c>
      <c r="V71" s="21"/>
      <c r="W71" s="20">
        <v>0</v>
      </c>
      <c r="X71" s="20"/>
      <c r="Y71" s="20">
        <v>0</v>
      </c>
      <c r="Z71" s="27"/>
      <c r="AA71" s="20">
        <f t="shared" si="8"/>
        <v>0</v>
      </c>
      <c r="AB71" s="23"/>
      <c r="AC71" s="23"/>
      <c r="AD71" s="23"/>
      <c r="AE71" s="24"/>
      <c r="AF71" s="24"/>
      <c r="AG71" s="24"/>
      <c r="AH71" s="24"/>
    </row>
    <row r="72" spans="1:34" ht="15.75" customHeight="1" x14ac:dyDescent="0.3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5"/>
      <c r="V72" s="15"/>
      <c r="W72" s="14"/>
      <c r="X72" s="14"/>
      <c r="Y72" s="14"/>
      <c r="Z72" s="34"/>
      <c r="AA72" s="14"/>
      <c r="AB72" s="23"/>
      <c r="AC72" s="23"/>
      <c r="AD72" s="23"/>
      <c r="AE72" s="24"/>
      <c r="AF72" s="24"/>
      <c r="AG72" s="24"/>
      <c r="AH72" s="24"/>
    </row>
    <row r="73" spans="1:34" ht="15.75" customHeight="1" x14ac:dyDescent="0.35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5"/>
      <c r="V73" s="15"/>
      <c r="W73" s="14"/>
      <c r="X73" s="14"/>
      <c r="Y73" s="14"/>
      <c r="Z73" s="34"/>
      <c r="AA73" s="14"/>
      <c r="AB73" s="23"/>
      <c r="AC73" s="23"/>
      <c r="AD73" s="23"/>
      <c r="AE73" s="24"/>
      <c r="AF73" s="24"/>
      <c r="AG73" s="24"/>
      <c r="AH73" s="24"/>
    </row>
    <row r="74" spans="1:34" ht="15.75" customHeight="1" x14ac:dyDescent="0.35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5"/>
      <c r="V74" s="15"/>
      <c r="W74" s="14"/>
      <c r="X74" s="14"/>
      <c r="Y74" s="14"/>
      <c r="Z74" s="34"/>
      <c r="AA74" s="14"/>
      <c r="AB74" s="23"/>
      <c r="AC74" s="23"/>
      <c r="AD74" s="23"/>
      <c r="AE74" s="24"/>
      <c r="AF74" s="24"/>
      <c r="AG74" s="24"/>
      <c r="AH74" s="24"/>
    </row>
    <row r="75" spans="1:34" ht="15.75" customHeight="1" x14ac:dyDescent="0.35">
      <c r="A75" s="11" t="s">
        <v>36</v>
      </c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5"/>
      <c r="V75" s="15"/>
      <c r="W75" s="14"/>
      <c r="X75" s="14"/>
      <c r="Y75" s="14"/>
      <c r="Z75" s="34"/>
      <c r="AA75" s="14"/>
      <c r="AB75" s="23"/>
      <c r="AC75" s="23"/>
      <c r="AD75" s="23"/>
      <c r="AE75" s="24"/>
      <c r="AF75" s="24"/>
      <c r="AG75" s="24"/>
      <c r="AH75" s="24"/>
    </row>
    <row r="76" spans="1:34" ht="15.75" customHeight="1" x14ac:dyDescent="0.35">
      <c r="A76" s="13" t="s">
        <v>18</v>
      </c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5"/>
      <c r="V76" s="15"/>
      <c r="W76" s="14"/>
      <c r="X76" s="14"/>
      <c r="Y76" s="14"/>
      <c r="Z76" s="34"/>
      <c r="AA76" s="14"/>
      <c r="AB76" s="23"/>
      <c r="AC76" s="23"/>
      <c r="AD76" s="23"/>
      <c r="AE76" s="24"/>
      <c r="AF76" s="24"/>
      <c r="AG76" s="24"/>
      <c r="AH76" s="24"/>
    </row>
    <row r="77" spans="1:34" ht="15.75" customHeight="1" x14ac:dyDescent="0.35">
      <c r="A77" s="19" t="s">
        <v>19</v>
      </c>
      <c r="B77" s="13"/>
      <c r="C77" s="14"/>
      <c r="D77" s="14"/>
      <c r="E77" s="14"/>
      <c r="F77" s="14"/>
      <c r="G77" s="14"/>
      <c r="H77" s="14"/>
      <c r="I77" s="14"/>
      <c r="J77" s="14"/>
      <c r="K77" s="20">
        <v>10792943.26</v>
      </c>
      <c r="L77" s="14"/>
      <c r="M77" s="20">
        <v>19145680.350000001</v>
      </c>
      <c r="N77" s="14"/>
      <c r="O77" s="20">
        <v>22106618.449999999</v>
      </c>
      <c r="P77" s="14"/>
      <c r="Q77" s="20">
        <v>24847189.760000002</v>
      </c>
      <c r="R77" s="14"/>
      <c r="S77" s="20">
        <v>39316096.960000001</v>
      </c>
      <c r="T77" s="14"/>
      <c r="U77" s="20">
        <v>82166239.620000005</v>
      </c>
      <c r="V77" s="15"/>
      <c r="W77" s="20">
        <v>101098470.59999999</v>
      </c>
      <c r="X77" s="14"/>
      <c r="Y77" s="20">
        <v>90455647.310000002</v>
      </c>
      <c r="Z77" s="34"/>
      <c r="AA77" s="20">
        <f>SUM(C77:Y77)</f>
        <v>389928886.31</v>
      </c>
      <c r="AB77" s="23"/>
      <c r="AC77" s="23"/>
      <c r="AD77" s="23"/>
      <c r="AE77" s="24"/>
      <c r="AF77" s="24"/>
      <c r="AG77" s="24"/>
      <c r="AH77" s="24"/>
    </row>
    <row r="78" spans="1:34" ht="15.75" customHeight="1" x14ac:dyDescent="0.35">
      <c r="A78" s="19" t="s">
        <v>20</v>
      </c>
      <c r="B78" s="13"/>
      <c r="C78" s="14"/>
      <c r="D78" s="14"/>
      <c r="E78" s="14"/>
      <c r="F78" s="14"/>
      <c r="G78" s="14"/>
      <c r="H78" s="14"/>
      <c r="I78" s="14"/>
      <c r="J78" s="14"/>
      <c r="K78" s="20">
        <v>9828547.1899999995</v>
      </c>
      <c r="L78" s="14"/>
      <c r="M78" s="20">
        <v>17778007.579999998</v>
      </c>
      <c r="N78" s="14"/>
      <c r="O78" s="20">
        <v>21146996.23</v>
      </c>
      <c r="P78" s="14"/>
      <c r="Q78" s="20">
        <v>23661045.629999999</v>
      </c>
      <c r="R78" s="14"/>
      <c r="S78" s="20">
        <v>36473266.5</v>
      </c>
      <c r="T78" s="14"/>
      <c r="U78" s="20">
        <v>74549864.040000007</v>
      </c>
      <c r="V78" s="15"/>
      <c r="W78" s="20">
        <v>92087789.489999995</v>
      </c>
      <c r="X78" s="14"/>
      <c r="Y78" s="20">
        <v>84127480.950000003</v>
      </c>
      <c r="Z78" s="34"/>
      <c r="AA78" s="20">
        <f>SUM(C78:Y78)</f>
        <v>359652997.61000001</v>
      </c>
      <c r="AB78" s="23"/>
      <c r="AC78" s="23"/>
      <c r="AD78" s="23"/>
      <c r="AE78" s="24"/>
      <c r="AF78" s="24"/>
      <c r="AG78" s="24"/>
      <c r="AH78" s="24"/>
    </row>
    <row r="79" spans="1:34" ht="15.75" customHeight="1" x14ac:dyDescent="0.35">
      <c r="A79" s="19" t="s">
        <v>13</v>
      </c>
      <c r="B79" s="13"/>
      <c r="C79" s="14"/>
      <c r="D79" s="14"/>
      <c r="E79" s="14"/>
      <c r="F79" s="14"/>
      <c r="G79" s="14"/>
      <c r="H79" s="14"/>
      <c r="I79" s="14"/>
      <c r="J79" s="14"/>
      <c r="K79" s="20">
        <v>365656.84</v>
      </c>
      <c r="L79" s="14"/>
      <c r="M79" s="20">
        <v>753570.11</v>
      </c>
      <c r="N79" s="14"/>
      <c r="O79" s="20">
        <v>589878.94999999995</v>
      </c>
      <c r="P79" s="14"/>
      <c r="Q79" s="20">
        <v>717068.13</v>
      </c>
      <c r="R79" s="14"/>
      <c r="S79" s="20">
        <v>1403049.71</v>
      </c>
      <c r="T79" s="14"/>
      <c r="U79" s="20">
        <v>2770750.32</v>
      </c>
      <c r="V79" s="15"/>
      <c r="W79" s="20">
        <v>3690722.51</v>
      </c>
      <c r="X79" s="14"/>
      <c r="Y79" s="20">
        <v>2705754.07</v>
      </c>
      <c r="Z79" s="34"/>
      <c r="AA79" s="20">
        <f t="shared" ref="AA79:AA83" si="9">SUM(C79:Y79)</f>
        <v>12996450.640000001</v>
      </c>
      <c r="AB79" s="23"/>
      <c r="AC79" s="23"/>
      <c r="AD79" s="23"/>
      <c r="AE79" s="24"/>
      <c r="AF79" s="24"/>
      <c r="AG79" s="24"/>
      <c r="AH79" s="24"/>
    </row>
    <row r="80" spans="1:34" ht="15.75" customHeight="1" x14ac:dyDescent="0.35">
      <c r="A80" s="19" t="s">
        <v>21</v>
      </c>
      <c r="B80" s="13"/>
      <c r="C80" s="14"/>
      <c r="D80" s="14"/>
      <c r="E80" s="14"/>
      <c r="F80" s="14"/>
      <c r="G80" s="14"/>
      <c r="H80" s="14"/>
      <c r="I80" s="14"/>
      <c r="J80" s="14"/>
      <c r="K80" s="20">
        <v>124323.33</v>
      </c>
      <c r="L80" s="14"/>
      <c r="M80" s="20">
        <v>256213.84</v>
      </c>
      <c r="N80" s="14"/>
      <c r="O80" s="20">
        <v>200558.84</v>
      </c>
      <c r="P80" s="14"/>
      <c r="Q80" s="20">
        <v>243803.16</v>
      </c>
      <c r="R80" s="14"/>
      <c r="S80" s="20">
        <v>477036.9</v>
      </c>
      <c r="T80" s="14"/>
      <c r="U80" s="20">
        <v>942055.11</v>
      </c>
      <c r="V80" s="15"/>
      <c r="W80" s="20">
        <v>1254845.6499999999</v>
      </c>
      <c r="X80" s="14"/>
      <c r="Y80" s="20">
        <v>919956.38</v>
      </c>
      <c r="Z80" s="34"/>
      <c r="AA80" s="20">
        <f t="shared" si="9"/>
        <v>4418793.21</v>
      </c>
      <c r="AB80" s="23"/>
      <c r="AC80" s="23"/>
      <c r="AD80" s="23"/>
      <c r="AE80" s="24"/>
      <c r="AF80" s="24"/>
      <c r="AG80" s="24"/>
      <c r="AH80" s="24"/>
    </row>
    <row r="81" spans="1:34" ht="15.75" customHeight="1" x14ac:dyDescent="0.35">
      <c r="A81" s="19" t="s">
        <v>22</v>
      </c>
      <c r="B81" s="13"/>
      <c r="C81" s="14"/>
      <c r="D81" s="14"/>
      <c r="E81" s="14"/>
      <c r="F81" s="14"/>
      <c r="G81" s="14"/>
      <c r="H81" s="14"/>
      <c r="I81" s="14"/>
      <c r="J81" s="14"/>
      <c r="K81" s="20">
        <v>47535.39</v>
      </c>
      <c r="L81" s="14"/>
      <c r="M81" s="20">
        <v>97964.11</v>
      </c>
      <c r="N81" s="14"/>
      <c r="O81" s="20">
        <v>76684.259999999995</v>
      </c>
      <c r="P81" s="14"/>
      <c r="Q81" s="20">
        <v>93218.86</v>
      </c>
      <c r="R81" s="14"/>
      <c r="S81" s="20">
        <v>182396.46</v>
      </c>
      <c r="T81" s="14"/>
      <c r="U81" s="20">
        <v>360197.54</v>
      </c>
      <c r="V81" s="15"/>
      <c r="W81" s="20">
        <v>479793.93</v>
      </c>
      <c r="X81" s="14"/>
      <c r="Y81" s="20">
        <v>351748.03</v>
      </c>
      <c r="Z81" s="34"/>
      <c r="AA81" s="20">
        <f t="shared" si="9"/>
        <v>1689538.5799999998</v>
      </c>
      <c r="AB81" s="23"/>
      <c r="AC81" s="23"/>
      <c r="AD81" s="23"/>
      <c r="AE81" s="24"/>
      <c r="AF81" s="24"/>
      <c r="AG81" s="24"/>
      <c r="AH81" s="24"/>
    </row>
    <row r="82" spans="1:34" ht="15.75" customHeight="1" x14ac:dyDescent="0.35">
      <c r="A82" s="19" t="s">
        <v>23</v>
      </c>
      <c r="B82" s="13"/>
      <c r="C82" s="14"/>
      <c r="D82" s="14"/>
      <c r="E82" s="14"/>
      <c r="F82" s="14"/>
      <c r="G82" s="14"/>
      <c r="H82" s="14"/>
      <c r="I82" s="14"/>
      <c r="J82" s="14"/>
      <c r="K82" s="20">
        <v>18282.84</v>
      </c>
      <c r="L82" s="14"/>
      <c r="M82" s="20">
        <v>37678.51</v>
      </c>
      <c r="N82" s="14"/>
      <c r="O82" s="20">
        <v>29493.95</v>
      </c>
      <c r="P82" s="14"/>
      <c r="Q82" s="20">
        <v>35853.410000000003</v>
      </c>
      <c r="R82" s="14"/>
      <c r="S82" s="20">
        <v>70152.490000000005</v>
      </c>
      <c r="T82" s="14"/>
      <c r="U82" s="20">
        <v>138537.51999999999</v>
      </c>
      <c r="V82" s="15"/>
      <c r="W82" s="20">
        <v>479793.93</v>
      </c>
      <c r="X82" s="14"/>
      <c r="Y82" s="20">
        <v>135287.70000000001</v>
      </c>
      <c r="Z82" s="34"/>
      <c r="AA82" s="20">
        <f t="shared" si="9"/>
        <v>945080.34999999986</v>
      </c>
      <c r="AB82" s="23"/>
      <c r="AC82" s="23"/>
      <c r="AD82" s="23"/>
      <c r="AE82" s="24"/>
      <c r="AF82" s="24"/>
      <c r="AG82" s="24"/>
      <c r="AH82" s="24"/>
    </row>
    <row r="83" spans="1:34" ht="15.75" customHeight="1" x14ac:dyDescent="0.35">
      <c r="A83" s="19" t="s">
        <v>24</v>
      </c>
      <c r="B83" s="13"/>
      <c r="C83" s="14"/>
      <c r="D83" s="14"/>
      <c r="E83" s="14"/>
      <c r="F83" s="14"/>
      <c r="G83" s="14"/>
      <c r="H83" s="14"/>
      <c r="I83" s="14"/>
      <c r="J83" s="14"/>
      <c r="K83" s="20">
        <v>7313.14</v>
      </c>
      <c r="L83" s="14"/>
      <c r="M83" s="20">
        <v>15071.4</v>
      </c>
      <c r="N83" s="14"/>
      <c r="O83" s="20">
        <v>11797.58</v>
      </c>
      <c r="P83" s="14"/>
      <c r="Q83" s="20">
        <v>14341.36</v>
      </c>
      <c r="R83" s="14"/>
      <c r="S83" s="20">
        <v>28060.99</v>
      </c>
      <c r="T83" s="14"/>
      <c r="U83" s="20">
        <v>55415.01</v>
      </c>
      <c r="V83" s="15"/>
      <c r="W83" s="20">
        <v>73814.45</v>
      </c>
      <c r="X83" s="14"/>
      <c r="Y83" s="20">
        <v>54115.08</v>
      </c>
      <c r="Z83" s="34"/>
      <c r="AA83" s="20">
        <f t="shared" si="9"/>
        <v>259929.01</v>
      </c>
      <c r="AB83" s="23"/>
      <c r="AC83" s="23"/>
      <c r="AD83" s="23"/>
      <c r="AE83" s="24"/>
      <c r="AF83" s="24"/>
      <c r="AG83" s="24"/>
      <c r="AH83" s="24"/>
    </row>
    <row r="84" spans="1:34" ht="15.75" customHeight="1" x14ac:dyDescent="0.35">
      <c r="A84" s="19"/>
      <c r="B84" s="13"/>
      <c r="C84" s="14"/>
      <c r="D84" s="14"/>
      <c r="E84" s="14"/>
      <c r="F84" s="14"/>
      <c r="G84" s="14"/>
      <c r="H84" s="14"/>
      <c r="I84" s="14"/>
      <c r="J84" s="14"/>
      <c r="K84" s="20"/>
      <c r="L84" s="14"/>
      <c r="M84" s="14"/>
      <c r="N84" s="14"/>
      <c r="O84" s="14"/>
      <c r="P84" s="14"/>
      <c r="Q84" s="14"/>
      <c r="R84" s="14"/>
      <c r="S84" s="14"/>
      <c r="T84" s="14"/>
      <c r="U84" s="15"/>
      <c r="V84" s="15"/>
      <c r="W84" s="14"/>
      <c r="X84" s="14"/>
      <c r="Y84" s="14"/>
      <c r="Z84" s="34"/>
      <c r="AA84" s="20"/>
      <c r="AB84" s="23"/>
      <c r="AC84" s="23"/>
      <c r="AD84" s="23"/>
      <c r="AE84" s="24"/>
      <c r="AF84" s="24"/>
      <c r="AG84" s="24"/>
      <c r="AH84" s="24"/>
    </row>
    <row r="85" spans="1:34" ht="15.75" customHeight="1" x14ac:dyDescent="0.35">
      <c r="A85" s="13" t="s">
        <v>25</v>
      </c>
      <c r="B85" s="13"/>
      <c r="C85" s="14"/>
      <c r="D85" s="14"/>
      <c r="E85" s="14"/>
      <c r="F85" s="14"/>
      <c r="G85" s="14"/>
      <c r="H85" s="14"/>
      <c r="I85" s="14"/>
      <c r="J85" s="14"/>
      <c r="K85" s="20"/>
      <c r="L85" s="14"/>
      <c r="M85" s="14"/>
      <c r="N85" s="14"/>
      <c r="O85" s="14"/>
      <c r="P85" s="14"/>
      <c r="Q85" s="14"/>
      <c r="R85" s="14"/>
      <c r="S85" s="14"/>
      <c r="T85" s="14"/>
      <c r="U85" s="15"/>
      <c r="V85" s="15"/>
      <c r="W85" s="14"/>
      <c r="X85" s="14"/>
      <c r="Y85" s="14"/>
      <c r="Z85" s="34"/>
      <c r="AA85" s="14"/>
      <c r="AB85" s="23"/>
      <c r="AC85" s="23"/>
      <c r="AD85" s="23"/>
      <c r="AE85" s="24"/>
      <c r="AF85" s="24"/>
      <c r="AG85" s="24"/>
      <c r="AH85" s="24"/>
    </row>
    <row r="86" spans="1:34" ht="15.75" customHeight="1" x14ac:dyDescent="0.35">
      <c r="A86" s="13" t="s">
        <v>29</v>
      </c>
      <c r="B86" s="13"/>
      <c r="C86" s="14"/>
      <c r="D86" s="14"/>
      <c r="E86" s="14"/>
      <c r="F86" s="14"/>
      <c r="G86" s="14"/>
      <c r="H86" s="14"/>
      <c r="I86" s="14"/>
      <c r="J86" s="14"/>
      <c r="K86" s="20"/>
      <c r="L86" s="14"/>
      <c r="M86" s="14"/>
      <c r="N86" s="14"/>
      <c r="O86" s="14"/>
      <c r="P86" s="14"/>
      <c r="Q86" s="14"/>
      <c r="R86" s="14"/>
      <c r="S86" s="14"/>
      <c r="T86" s="14"/>
      <c r="U86" s="15"/>
      <c r="V86" s="15"/>
      <c r="W86" s="14"/>
      <c r="X86" s="14"/>
      <c r="Y86" s="14"/>
      <c r="Z86" s="34"/>
      <c r="AA86" s="20"/>
      <c r="AB86" s="23"/>
      <c r="AC86" s="23"/>
      <c r="AD86" s="23"/>
      <c r="AE86" s="24"/>
      <c r="AF86" s="24"/>
      <c r="AG86" s="24"/>
      <c r="AH86" s="24"/>
    </row>
    <row r="87" spans="1:34" ht="15.75" customHeight="1" x14ac:dyDescent="0.35">
      <c r="A87" s="19" t="s">
        <v>19</v>
      </c>
      <c r="B87" s="13"/>
      <c r="C87" s="14"/>
      <c r="D87" s="14"/>
      <c r="E87" s="14"/>
      <c r="F87" s="14"/>
      <c r="G87" s="14"/>
      <c r="H87" s="14"/>
      <c r="I87" s="14"/>
      <c r="J87" s="14"/>
      <c r="K87" s="20">
        <v>37208655.450000003</v>
      </c>
      <c r="L87" s="14"/>
      <c r="M87" s="20">
        <v>54423126.850000001</v>
      </c>
      <c r="N87" s="14"/>
      <c r="O87" s="20">
        <v>49256103.100000001</v>
      </c>
      <c r="P87" s="14"/>
      <c r="Q87" s="20">
        <v>48059670.950000003</v>
      </c>
      <c r="R87" s="14"/>
      <c r="S87" s="20">
        <v>78197157.849999994</v>
      </c>
      <c r="T87" s="14"/>
      <c r="U87" s="20">
        <v>148661050</v>
      </c>
      <c r="V87" s="15"/>
      <c r="W87" s="20">
        <v>143853607.25</v>
      </c>
      <c r="X87" s="14"/>
      <c r="Y87" s="20">
        <v>105260883.09999999</v>
      </c>
      <c r="Z87" s="34"/>
      <c r="AA87" s="20">
        <f t="shared" ref="AA87:AA90" si="10">SUM(C87:Y87)</f>
        <v>664920254.55000007</v>
      </c>
      <c r="AB87" s="23"/>
      <c r="AC87" s="23"/>
      <c r="AD87" s="23"/>
      <c r="AE87" s="24"/>
      <c r="AF87" s="24"/>
      <c r="AG87" s="24"/>
      <c r="AH87" s="24"/>
    </row>
    <row r="88" spans="1:34" ht="15.75" customHeight="1" x14ac:dyDescent="0.35">
      <c r="A88" s="19" t="s">
        <v>13</v>
      </c>
      <c r="B88" s="13"/>
      <c r="C88" s="14"/>
      <c r="D88" s="14"/>
      <c r="E88" s="14"/>
      <c r="F88" s="14"/>
      <c r="G88" s="14"/>
      <c r="H88" s="14"/>
      <c r="I88" s="14"/>
      <c r="J88" s="14"/>
      <c r="K88" s="20">
        <v>657979.81000000006</v>
      </c>
      <c r="L88" s="14"/>
      <c r="M88" s="20">
        <v>805487.37</v>
      </c>
      <c r="N88" s="14"/>
      <c r="O88" s="20">
        <v>732949.83</v>
      </c>
      <c r="P88" s="14"/>
      <c r="Q88" s="20">
        <v>676035.04</v>
      </c>
      <c r="R88" s="14"/>
      <c r="S88" s="20">
        <v>1427644.18</v>
      </c>
      <c r="T88" s="14"/>
      <c r="U88" s="20">
        <v>2424525.04</v>
      </c>
      <c r="V88" s="15"/>
      <c r="W88" s="20">
        <v>2601906.5099999998</v>
      </c>
      <c r="X88" s="14"/>
      <c r="Y88" s="20">
        <v>1797175.23</v>
      </c>
      <c r="Z88" s="34"/>
      <c r="AA88" s="20">
        <f t="shared" si="10"/>
        <v>11123703.010000002</v>
      </c>
      <c r="AB88" s="23"/>
      <c r="AC88" s="23"/>
      <c r="AD88" s="23"/>
      <c r="AE88" s="24"/>
      <c r="AF88" s="24"/>
      <c r="AG88" s="24"/>
      <c r="AH88" s="24"/>
    </row>
    <row r="89" spans="1:34" ht="15.75" customHeight="1" x14ac:dyDescent="0.35">
      <c r="A89" s="19" t="s">
        <v>26</v>
      </c>
      <c r="B89" s="13"/>
      <c r="C89" s="14"/>
      <c r="D89" s="14"/>
      <c r="E89" s="14"/>
      <c r="F89" s="14"/>
      <c r="G89" s="14"/>
      <c r="H89" s="14"/>
      <c r="I89" s="14"/>
      <c r="J89" s="14"/>
      <c r="K89" s="20">
        <v>92117.17</v>
      </c>
      <c r="L89" s="14"/>
      <c r="M89" s="20">
        <v>112768.23</v>
      </c>
      <c r="N89" s="14"/>
      <c r="O89" s="20">
        <v>102612.98</v>
      </c>
      <c r="P89" s="14"/>
      <c r="Q89" s="20">
        <v>94644.91</v>
      </c>
      <c r="R89" s="14"/>
      <c r="S89" s="20">
        <v>199870.19</v>
      </c>
      <c r="T89" s="14"/>
      <c r="U89" s="20">
        <v>339433.51</v>
      </c>
      <c r="V89" s="15"/>
      <c r="W89" s="20">
        <v>364266.91</v>
      </c>
      <c r="X89" s="14"/>
      <c r="Y89" s="20">
        <v>251604.53</v>
      </c>
      <c r="Z89" s="34"/>
      <c r="AA89" s="20">
        <f t="shared" si="10"/>
        <v>1557318.43</v>
      </c>
      <c r="AB89" s="65"/>
      <c r="AC89" s="23"/>
      <c r="AD89" s="23"/>
      <c r="AE89" s="24"/>
      <c r="AF89" s="24"/>
      <c r="AG89" s="24"/>
      <c r="AH89" s="24"/>
    </row>
    <row r="90" spans="1:34" ht="15.75" customHeight="1" x14ac:dyDescent="0.35">
      <c r="A90" s="19" t="s">
        <v>24</v>
      </c>
      <c r="B90" s="13"/>
      <c r="C90" s="14"/>
      <c r="D90" s="14"/>
      <c r="E90" s="14"/>
      <c r="F90" s="14"/>
      <c r="G90" s="14"/>
      <c r="H90" s="14"/>
      <c r="I90" s="14"/>
      <c r="J90" s="14"/>
      <c r="K90" s="20">
        <v>13159.596200000002</v>
      </c>
      <c r="L90" s="14"/>
      <c r="M90" s="20">
        <f>M88*0.02</f>
        <v>16109.7474</v>
      </c>
      <c r="N90" s="14"/>
      <c r="O90" s="20">
        <v>14659</v>
      </c>
      <c r="P90" s="14"/>
      <c r="Q90" s="20">
        <v>13520.7</v>
      </c>
      <c r="R90" s="14"/>
      <c r="S90" s="20">
        <v>28552.883600000001</v>
      </c>
      <c r="T90" s="14"/>
      <c r="U90" s="20">
        <v>48490.5</v>
      </c>
      <c r="V90" s="15"/>
      <c r="W90" s="20">
        <v>52038.13</v>
      </c>
      <c r="X90" s="14"/>
      <c r="Y90" s="20">
        <v>35943.5</v>
      </c>
      <c r="Z90" s="34"/>
      <c r="AA90" s="20">
        <f t="shared" si="10"/>
        <v>222474.05720000001</v>
      </c>
      <c r="AB90" s="65"/>
      <c r="AC90" s="23"/>
      <c r="AD90" s="23"/>
      <c r="AE90" s="24"/>
      <c r="AF90" s="24"/>
      <c r="AG90" s="24"/>
      <c r="AH90" s="24"/>
    </row>
    <row r="91" spans="1:34" ht="15.75" customHeight="1" x14ac:dyDescent="0.35">
      <c r="A91" s="13" t="s">
        <v>30</v>
      </c>
      <c r="B91" s="13"/>
      <c r="C91" s="14"/>
      <c r="D91" s="14"/>
      <c r="E91" s="14"/>
      <c r="F91" s="14"/>
      <c r="G91" s="14"/>
      <c r="H91" s="14"/>
      <c r="I91" s="14"/>
      <c r="J91" s="14"/>
      <c r="K91" s="20"/>
      <c r="L91" s="14"/>
      <c r="M91" s="14"/>
      <c r="N91" s="14"/>
      <c r="O91" s="14"/>
      <c r="P91" s="14"/>
      <c r="Q91" s="14"/>
      <c r="R91" s="14"/>
      <c r="S91" s="20"/>
      <c r="T91" s="14"/>
      <c r="U91" s="20"/>
      <c r="V91" s="15"/>
      <c r="W91" s="20"/>
      <c r="X91" s="14"/>
      <c r="Y91" s="20"/>
      <c r="Z91" s="34"/>
      <c r="AA91" s="20"/>
      <c r="AB91" s="23"/>
      <c r="AC91" s="23"/>
      <c r="AD91" s="23"/>
      <c r="AE91" s="24"/>
      <c r="AF91" s="24"/>
      <c r="AG91" s="24"/>
      <c r="AH91" s="24"/>
    </row>
    <row r="92" spans="1:34" ht="15.75" customHeight="1" x14ac:dyDescent="0.35">
      <c r="A92" s="19" t="s">
        <v>27</v>
      </c>
      <c r="B92" s="13"/>
      <c r="C92" s="14"/>
      <c r="D92" s="14"/>
      <c r="E92" s="14"/>
      <c r="F92" s="14"/>
      <c r="G92" s="14"/>
      <c r="H92" s="14"/>
      <c r="I92" s="14"/>
      <c r="J92" s="14"/>
      <c r="K92" s="20">
        <v>1965493.93</v>
      </c>
      <c r="L92" s="14"/>
      <c r="M92" s="20">
        <v>2473136.59</v>
      </c>
      <c r="N92" s="14"/>
      <c r="O92" s="20">
        <v>2157266.1800000002</v>
      </c>
      <c r="P92" s="14"/>
      <c r="Q92" s="20">
        <v>1830356.41</v>
      </c>
      <c r="R92" s="14"/>
      <c r="S92" s="20">
        <v>3133018.82</v>
      </c>
      <c r="T92" s="14"/>
      <c r="U92" s="20">
        <v>5253304.0999999996</v>
      </c>
      <c r="V92" s="15"/>
      <c r="W92" s="20">
        <v>4596417.76</v>
      </c>
      <c r="X92" s="14"/>
      <c r="Y92" s="20">
        <v>3240916.7</v>
      </c>
      <c r="Z92" s="34"/>
      <c r="AA92" s="20">
        <f t="shared" ref="AA92:AA94" si="11">SUM(C92:Y92)</f>
        <v>24649910.489999998</v>
      </c>
      <c r="AB92" s="23"/>
      <c r="AC92" s="23"/>
      <c r="AD92" s="23"/>
      <c r="AE92" s="24"/>
      <c r="AF92" s="24"/>
      <c r="AG92" s="24"/>
      <c r="AH92" s="24"/>
    </row>
    <row r="93" spans="1:34" ht="15.75" customHeight="1" x14ac:dyDescent="0.35">
      <c r="A93" s="19" t="s">
        <v>26</v>
      </c>
      <c r="B93" s="13"/>
      <c r="C93" s="14"/>
      <c r="D93" s="14"/>
      <c r="E93" s="14"/>
      <c r="F93" s="14"/>
      <c r="G93" s="14"/>
      <c r="H93" s="14"/>
      <c r="I93" s="14"/>
      <c r="J93" s="14"/>
      <c r="K93" s="20">
        <v>275169.15000000002</v>
      </c>
      <c r="L93" s="14"/>
      <c r="M93" s="20">
        <v>346239.12</v>
      </c>
      <c r="N93" s="14"/>
      <c r="O93" s="20">
        <v>302017.27</v>
      </c>
      <c r="P93" s="14"/>
      <c r="Q93" s="20">
        <v>254408.41</v>
      </c>
      <c r="R93" s="14"/>
      <c r="S93" s="20">
        <v>437835.85</v>
      </c>
      <c r="T93" s="14"/>
      <c r="U93" s="20">
        <v>732856.44</v>
      </c>
      <c r="V93" s="15"/>
      <c r="W93" s="20">
        <v>638619.98</v>
      </c>
      <c r="X93" s="14"/>
      <c r="Y93" s="20">
        <v>445891.23</v>
      </c>
      <c r="Z93" s="34"/>
      <c r="AA93" s="20">
        <f t="shared" si="11"/>
        <v>3433037.4499999997</v>
      </c>
      <c r="AB93" s="23"/>
      <c r="AC93" s="23"/>
      <c r="AD93" s="23"/>
      <c r="AE93" s="24"/>
      <c r="AF93" s="24"/>
      <c r="AG93" s="24"/>
      <c r="AH93" s="24"/>
    </row>
    <row r="94" spans="1:34" ht="15.75" customHeight="1" x14ac:dyDescent="0.35">
      <c r="A94" s="31" t="s">
        <v>24</v>
      </c>
      <c r="B94" s="13"/>
      <c r="C94" s="14"/>
      <c r="D94" s="14"/>
      <c r="E94" s="14"/>
      <c r="F94" s="14"/>
      <c r="G94" s="14"/>
      <c r="H94" s="14"/>
      <c r="I94" s="14"/>
      <c r="J94" s="14"/>
      <c r="K94" s="20">
        <v>39309.878599999996</v>
      </c>
      <c r="L94" s="14"/>
      <c r="M94" s="20">
        <f>M92*0.02</f>
        <v>49462.731800000001</v>
      </c>
      <c r="N94" s="14"/>
      <c r="O94" s="20">
        <v>43145.32</v>
      </c>
      <c r="P94" s="14"/>
      <c r="Q94" s="20">
        <v>36344.06</v>
      </c>
      <c r="R94" s="14"/>
      <c r="S94" s="20">
        <v>62547.979200000002</v>
      </c>
      <c r="T94" s="14"/>
      <c r="U94" s="20">
        <v>104693.78</v>
      </c>
      <c r="V94" s="15"/>
      <c r="W94" s="20">
        <v>91231.43</v>
      </c>
      <c r="X94" s="14"/>
      <c r="Y94" s="20">
        <v>63698.75</v>
      </c>
      <c r="Z94" s="34"/>
      <c r="AA94" s="20">
        <f t="shared" si="11"/>
        <v>490433.92959999997</v>
      </c>
      <c r="AB94" s="23"/>
      <c r="AC94" s="23"/>
      <c r="AD94" s="23"/>
      <c r="AE94" s="24"/>
      <c r="AF94" s="24"/>
      <c r="AG94" s="24"/>
      <c r="AH94" s="24"/>
    </row>
    <row r="95" spans="1:34" ht="15.75" customHeight="1" x14ac:dyDescent="0.35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20"/>
      <c r="L95" s="14"/>
      <c r="M95" s="14"/>
      <c r="N95" s="14"/>
      <c r="O95" s="14"/>
      <c r="P95" s="14"/>
      <c r="Q95" s="14"/>
      <c r="R95" s="14"/>
      <c r="S95" s="14"/>
      <c r="T95" s="14"/>
      <c r="U95" s="15"/>
      <c r="V95" s="15"/>
      <c r="W95" s="14"/>
      <c r="X95" s="14"/>
      <c r="Y95" s="14"/>
      <c r="Z95" s="34"/>
      <c r="AA95" s="14"/>
      <c r="AB95" s="23"/>
      <c r="AC95" s="23"/>
      <c r="AD95" s="23"/>
      <c r="AE95" s="24"/>
      <c r="AF95" s="24"/>
      <c r="AG95" s="24"/>
      <c r="AH95" s="24"/>
    </row>
    <row r="96" spans="1:34" ht="15.75" customHeight="1" x14ac:dyDescent="0.35">
      <c r="A96" s="13"/>
      <c r="B96" s="13"/>
      <c r="C96" s="14"/>
      <c r="D96" s="14"/>
      <c r="E96" s="14"/>
      <c r="F96" s="14"/>
      <c r="G96" s="14"/>
      <c r="H96" s="14"/>
      <c r="I96" s="14"/>
      <c r="J96" s="14"/>
      <c r="K96" s="20"/>
      <c r="L96" s="14"/>
      <c r="M96" s="14"/>
      <c r="N96" s="14"/>
      <c r="O96" s="14"/>
      <c r="P96" s="14"/>
      <c r="Q96" s="14"/>
      <c r="R96" s="14"/>
      <c r="S96" s="14"/>
      <c r="T96" s="14"/>
      <c r="U96" s="15"/>
      <c r="V96" s="15"/>
      <c r="W96" s="14"/>
      <c r="X96" s="14"/>
      <c r="Y96" s="14"/>
      <c r="Z96" s="34"/>
      <c r="AA96" s="14"/>
      <c r="AB96" s="23"/>
      <c r="AC96" s="23"/>
      <c r="AD96" s="23"/>
      <c r="AE96" s="24"/>
      <c r="AF96" s="24"/>
      <c r="AG96" s="24"/>
      <c r="AH96" s="24"/>
    </row>
    <row r="97" spans="1:34" ht="15.75" customHeight="1" x14ac:dyDescent="0.35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20"/>
      <c r="L97" s="14"/>
      <c r="M97" s="14"/>
      <c r="N97" s="14"/>
      <c r="O97" s="14"/>
      <c r="P97" s="14"/>
      <c r="Q97" s="14"/>
      <c r="R97" s="14"/>
      <c r="S97" s="14"/>
      <c r="T97" s="14"/>
      <c r="U97" s="15"/>
      <c r="V97" s="15"/>
      <c r="W97" s="14"/>
      <c r="X97" s="14"/>
      <c r="Y97" s="14"/>
      <c r="Z97" s="34"/>
      <c r="AA97" s="14"/>
      <c r="AB97" s="23"/>
      <c r="AC97" s="23"/>
      <c r="AD97" s="23"/>
      <c r="AE97" s="24"/>
      <c r="AF97" s="24"/>
      <c r="AG97" s="24"/>
      <c r="AH97" s="24"/>
    </row>
    <row r="98" spans="1:34" ht="15.75" customHeight="1" x14ac:dyDescent="0.35">
      <c r="A98" s="11" t="s">
        <v>37</v>
      </c>
      <c r="B98" s="13"/>
      <c r="C98" s="14"/>
      <c r="D98" s="14"/>
      <c r="E98" s="14"/>
      <c r="F98" s="14"/>
      <c r="G98" s="14"/>
      <c r="H98" s="14"/>
      <c r="I98" s="14"/>
      <c r="J98" s="14"/>
      <c r="K98" s="20"/>
      <c r="L98" s="14"/>
      <c r="M98" s="14"/>
      <c r="N98" s="14"/>
      <c r="O98" s="14"/>
      <c r="P98" s="14"/>
      <c r="Q98" s="14"/>
      <c r="R98" s="14"/>
      <c r="S98" s="14"/>
      <c r="T98" s="14"/>
      <c r="U98" s="15"/>
      <c r="V98" s="15"/>
      <c r="W98" s="14"/>
      <c r="X98" s="14"/>
      <c r="Y98" s="14"/>
      <c r="Z98" s="34"/>
      <c r="AA98" s="14"/>
      <c r="AB98" s="23"/>
      <c r="AC98" s="23"/>
      <c r="AD98" s="23"/>
      <c r="AE98" s="24"/>
      <c r="AF98" s="24"/>
      <c r="AG98" s="24"/>
      <c r="AH98" s="24"/>
    </row>
    <row r="99" spans="1:34" ht="15.75" customHeight="1" x14ac:dyDescent="0.35">
      <c r="A99" s="13" t="s">
        <v>18</v>
      </c>
      <c r="B99" s="13"/>
      <c r="C99" s="14"/>
      <c r="D99" s="14"/>
      <c r="E99" s="14"/>
      <c r="F99" s="14"/>
      <c r="G99" s="14"/>
      <c r="H99" s="14"/>
      <c r="I99" s="14"/>
      <c r="J99" s="14"/>
      <c r="K99" s="20"/>
      <c r="L99" s="14"/>
      <c r="M99" s="14"/>
      <c r="N99" s="14"/>
      <c r="O99" s="14"/>
      <c r="P99" s="14"/>
      <c r="Q99" s="14"/>
      <c r="R99" s="14"/>
      <c r="S99" s="14"/>
      <c r="T99" s="14"/>
      <c r="U99" s="15"/>
      <c r="V99" s="15"/>
      <c r="W99" s="14"/>
      <c r="X99" s="14"/>
      <c r="Y99" s="14"/>
      <c r="Z99" s="34"/>
      <c r="AA99" s="14"/>
      <c r="AB99" s="23"/>
      <c r="AC99" s="23"/>
      <c r="AD99" s="23"/>
      <c r="AE99" s="24"/>
      <c r="AF99" s="24"/>
      <c r="AG99" s="24"/>
      <c r="AH99" s="24"/>
    </row>
    <row r="100" spans="1:34" ht="15.75" customHeight="1" x14ac:dyDescent="0.35">
      <c r="A100" s="19" t="s">
        <v>19</v>
      </c>
      <c r="B100" s="13"/>
      <c r="C100" s="14"/>
      <c r="D100" s="14"/>
      <c r="E100" s="14"/>
      <c r="F100" s="14"/>
      <c r="G100" s="14"/>
      <c r="H100" s="14"/>
      <c r="I100" s="14"/>
      <c r="J100" s="14"/>
      <c r="K100" s="20">
        <v>3874736.63</v>
      </c>
      <c r="L100" s="14"/>
      <c r="M100" s="20">
        <v>9453165.6699999999</v>
      </c>
      <c r="N100" s="14"/>
      <c r="O100" s="20">
        <v>11133423.859999999</v>
      </c>
      <c r="P100" s="14"/>
      <c r="Q100" s="20">
        <v>12413020.939999999</v>
      </c>
      <c r="R100" s="14"/>
      <c r="S100" s="20">
        <v>23855146.43</v>
      </c>
      <c r="T100" s="14"/>
      <c r="U100" s="20">
        <v>39316579.799999997</v>
      </c>
      <c r="V100" s="15"/>
      <c r="W100" s="20">
        <v>51396541.5</v>
      </c>
      <c r="X100" s="14"/>
      <c r="Y100" s="20">
        <v>55004746.049999997</v>
      </c>
      <c r="Z100" s="34"/>
      <c r="AA100" s="20">
        <f>SUM(C100:Y100)</f>
        <v>206447360.88</v>
      </c>
      <c r="AB100" s="23"/>
      <c r="AC100" s="23"/>
      <c r="AD100" s="23"/>
      <c r="AE100" s="24"/>
      <c r="AF100" s="24"/>
      <c r="AG100" s="24"/>
      <c r="AH100" s="24"/>
    </row>
    <row r="101" spans="1:34" ht="15.75" customHeight="1" x14ac:dyDescent="0.35">
      <c r="A101" s="19" t="s">
        <v>20</v>
      </c>
      <c r="B101" s="13"/>
      <c r="C101" s="14"/>
      <c r="D101" s="14"/>
      <c r="E101" s="14"/>
      <c r="F101" s="14"/>
      <c r="G101" s="14"/>
      <c r="H101" s="14"/>
      <c r="I101" s="14"/>
      <c r="J101" s="14"/>
      <c r="K101" s="20">
        <v>3721728.95</v>
      </c>
      <c r="L101" s="14"/>
      <c r="M101" s="20">
        <v>8969549.1899999995</v>
      </c>
      <c r="N101" s="14"/>
      <c r="O101" s="20">
        <v>10082396.68</v>
      </c>
      <c r="P101" s="14"/>
      <c r="Q101" s="20">
        <v>11239012.9</v>
      </c>
      <c r="R101" s="14"/>
      <c r="S101" s="20">
        <v>21562431.989999998</v>
      </c>
      <c r="T101" s="14"/>
      <c r="U101" s="20">
        <v>34180168.920000002</v>
      </c>
      <c r="V101" s="15"/>
      <c r="W101" s="20">
        <v>44583728.359999999</v>
      </c>
      <c r="X101" s="14"/>
      <c r="Y101" s="20">
        <v>48382475.009999998</v>
      </c>
      <c r="Z101" s="34"/>
      <c r="AA101" s="20">
        <f>SUM(C101:Y101)</f>
        <v>182721492</v>
      </c>
      <c r="AB101" s="23"/>
      <c r="AC101" s="23"/>
      <c r="AD101" s="23"/>
      <c r="AE101" s="24"/>
      <c r="AF101" s="24"/>
      <c r="AG101" s="24"/>
      <c r="AH101" s="24"/>
    </row>
    <row r="102" spans="1:34" ht="15.75" customHeight="1" x14ac:dyDescent="0.35">
      <c r="A102" s="19" t="s">
        <v>13</v>
      </c>
      <c r="B102" s="13"/>
      <c r="C102" s="14"/>
      <c r="D102" s="14"/>
      <c r="E102" s="14"/>
      <c r="F102" s="14"/>
      <c r="G102" s="14"/>
      <c r="H102" s="14"/>
      <c r="I102" s="14"/>
      <c r="J102" s="14"/>
      <c r="K102" s="20">
        <v>95173.11</v>
      </c>
      <c r="L102" s="14"/>
      <c r="M102" s="20">
        <v>442922.23</v>
      </c>
      <c r="N102" s="14"/>
      <c r="O102" s="20">
        <v>505867.26</v>
      </c>
      <c r="P102" s="14"/>
      <c r="Q102" s="20">
        <v>449991.98</v>
      </c>
      <c r="R102" s="14"/>
      <c r="S102" s="20">
        <v>517191.67999999999</v>
      </c>
      <c r="T102" s="14"/>
      <c r="U102" s="20">
        <v>1186040.07</v>
      </c>
      <c r="V102" s="15"/>
      <c r="W102" s="20">
        <v>1794502.25</v>
      </c>
      <c r="X102" s="14"/>
      <c r="Y102" s="20">
        <v>2152650.77</v>
      </c>
      <c r="Z102" s="34"/>
      <c r="AA102" s="20">
        <f t="shared" ref="AA102:AA106" si="12">SUM(C102:Y102)</f>
        <v>7144339.3499999996</v>
      </c>
      <c r="AB102" s="23"/>
      <c r="AC102" s="23"/>
      <c r="AD102" s="23"/>
      <c r="AE102" s="24"/>
      <c r="AF102" s="24"/>
      <c r="AG102" s="24"/>
      <c r="AH102" s="24"/>
    </row>
    <row r="103" spans="1:34" ht="15.75" customHeight="1" x14ac:dyDescent="0.35">
      <c r="A103" s="19" t="s">
        <v>21</v>
      </c>
      <c r="B103" s="13"/>
      <c r="C103" s="14"/>
      <c r="D103" s="14"/>
      <c r="E103" s="14"/>
      <c r="F103" s="14"/>
      <c r="G103" s="14"/>
      <c r="H103" s="14"/>
      <c r="I103" s="14"/>
      <c r="J103" s="14"/>
      <c r="K103" s="20">
        <v>32358.86</v>
      </c>
      <c r="L103" s="14"/>
      <c r="M103" s="20">
        <v>150593.56</v>
      </c>
      <c r="N103" s="14"/>
      <c r="O103" s="20">
        <v>171994.87</v>
      </c>
      <c r="P103" s="14"/>
      <c r="Q103" s="20">
        <v>152997.26999999999</v>
      </c>
      <c r="R103" s="14"/>
      <c r="S103" s="20">
        <v>175845.17</v>
      </c>
      <c r="T103" s="14"/>
      <c r="U103" s="20">
        <v>403253.62</v>
      </c>
      <c r="V103" s="15"/>
      <c r="W103" s="20">
        <v>610130.77</v>
      </c>
      <c r="X103" s="14"/>
      <c r="Y103" s="20">
        <v>731901.26</v>
      </c>
      <c r="Z103" s="34"/>
      <c r="AA103" s="20">
        <f t="shared" si="12"/>
        <v>2429075.38</v>
      </c>
      <c r="AB103" s="23"/>
      <c r="AC103" s="23"/>
      <c r="AD103" s="23"/>
      <c r="AE103" s="24"/>
      <c r="AF103" s="24"/>
      <c r="AG103" s="24"/>
      <c r="AH103" s="24"/>
    </row>
    <row r="104" spans="1:34" ht="15.75" customHeight="1" x14ac:dyDescent="0.35">
      <c r="A104" s="19" t="s">
        <v>22</v>
      </c>
      <c r="B104" s="13"/>
      <c r="C104" s="14"/>
      <c r="D104" s="14"/>
      <c r="E104" s="14"/>
      <c r="F104" s="14"/>
      <c r="G104" s="14"/>
      <c r="H104" s="14"/>
      <c r="I104" s="14"/>
      <c r="J104" s="14"/>
      <c r="K104" s="20">
        <v>12372.5</v>
      </c>
      <c r="L104" s="14"/>
      <c r="M104" s="20">
        <v>57579.89</v>
      </c>
      <c r="N104" s="14"/>
      <c r="O104" s="20">
        <v>65762.740000000005</v>
      </c>
      <c r="P104" s="14"/>
      <c r="Q104" s="20">
        <v>58498.96</v>
      </c>
      <c r="R104" s="14"/>
      <c r="S104" s="20">
        <v>67234.92</v>
      </c>
      <c r="T104" s="14"/>
      <c r="U104" s="20">
        <v>154185.21</v>
      </c>
      <c r="V104" s="15"/>
      <c r="W104" s="20">
        <v>233285.29</v>
      </c>
      <c r="X104" s="14"/>
      <c r="Y104" s="20">
        <v>279844.59999999998</v>
      </c>
      <c r="Z104" s="34"/>
      <c r="AA104" s="20">
        <f t="shared" si="12"/>
        <v>928764.11</v>
      </c>
      <c r="AB104" s="23"/>
      <c r="AC104" s="23"/>
      <c r="AD104" s="23"/>
      <c r="AE104" s="24"/>
      <c r="AF104" s="24"/>
      <c r="AG104" s="24"/>
      <c r="AH104" s="24"/>
    </row>
    <row r="105" spans="1:34" ht="15.75" customHeight="1" x14ac:dyDescent="0.35">
      <c r="A105" s="19" t="s">
        <v>23</v>
      </c>
      <c r="B105" s="13"/>
      <c r="C105" s="14"/>
      <c r="D105" s="14"/>
      <c r="E105" s="14"/>
      <c r="F105" s="14"/>
      <c r="G105" s="14"/>
      <c r="H105" s="14"/>
      <c r="I105" s="14"/>
      <c r="J105" s="14"/>
      <c r="K105" s="20">
        <v>4758.66</v>
      </c>
      <c r="L105" s="14"/>
      <c r="M105" s="20">
        <v>22146.11</v>
      </c>
      <c r="N105" s="14"/>
      <c r="O105" s="20">
        <v>25293.360000000001</v>
      </c>
      <c r="P105" s="14"/>
      <c r="Q105" s="20">
        <v>22499.599999999999</v>
      </c>
      <c r="R105" s="14"/>
      <c r="S105" s="20">
        <v>25859.58</v>
      </c>
      <c r="T105" s="14"/>
      <c r="U105" s="20">
        <v>59302</v>
      </c>
      <c r="V105" s="15"/>
      <c r="W105" s="20">
        <v>89725.11</v>
      </c>
      <c r="X105" s="14"/>
      <c r="Y105" s="20">
        <v>107632.54</v>
      </c>
      <c r="Z105" s="34"/>
      <c r="AA105" s="20">
        <f t="shared" si="12"/>
        <v>357216.95999999996</v>
      </c>
      <c r="AB105" s="23"/>
      <c r="AC105" s="23"/>
      <c r="AD105" s="23"/>
      <c r="AE105" s="24"/>
      <c r="AF105" s="24"/>
      <c r="AG105" s="24"/>
      <c r="AH105" s="24"/>
    </row>
    <row r="106" spans="1:34" ht="15.75" customHeight="1" x14ac:dyDescent="0.35">
      <c r="A106" s="19" t="s">
        <v>24</v>
      </c>
      <c r="B106" s="13"/>
      <c r="C106" s="14"/>
      <c r="D106" s="14"/>
      <c r="E106" s="14"/>
      <c r="F106" s="14"/>
      <c r="G106" s="14"/>
      <c r="H106" s="14"/>
      <c r="I106" s="14"/>
      <c r="J106" s="14"/>
      <c r="K106" s="20">
        <v>1903.46</v>
      </c>
      <c r="L106" s="14"/>
      <c r="M106" s="20">
        <v>8858.44</v>
      </c>
      <c r="N106" s="14"/>
      <c r="O106" s="20">
        <v>10117.35</v>
      </c>
      <c r="P106" s="14"/>
      <c r="Q106" s="20">
        <v>8999.84</v>
      </c>
      <c r="R106" s="14"/>
      <c r="S106" s="20">
        <v>10343.83</v>
      </c>
      <c r="T106" s="14"/>
      <c r="U106" s="20">
        <v>23720.799999999999</v>
      </c>
      <c r="V106" s="15"/>
      <c r="W106" s="20">
        <v>35890.050000000003</v>
      </c>
      <c r="X106" s="14"/>
      <c r="Y106" s="20">
        <v>43053.02</v>
      </c>
      <c r="Z106" s="34"/>
      <c r="AA106" s="20">
        <f t="shared" si="12"/>
        <v>142886.79</v>
      </c>
      <c r="AB106" s="23"/>
      <c r="AC106" s="23"/>
      <c r="AD106" s="23"/>
      <c r="AE106" s="24"/>
      <c r="AF106" s="24"/>
      <c r="AG106" s="24"/>
      <c r="AH106" s="24"/>
    </row>
    <row r="107" spans="1:34" ht="15.75" customHeight="1" x14ac:dyDescent="0.35">
      <c r="A107" s="19"/>
      <c r="B107" s="13"/>
      <c r="C107" s="14"/>
      <c r="D107" s="14"/>
      <c r="E107" s="14"/>
      <c r="F107" s="14"/>
      <c r="G107" s="14"/>
      <c r="H107" s="14"/>
      <c r="I107" s="14"/>
      <c r="J107" s="14"/>
      <c r="K107" s="20"/>
      <c r="L107" s="14"/>
      <c r="M107" s="14"/>
      <c r="N107" s="14"/>
      <c r="O107" s="14"/>
      <c r="P107" s="14"/>
      <c r="Q107" s="14"/>
      <c r="R107" s="14"/>
      <c r="S107" s="14"/>
      <c r="T107" s="14"/>
      <c r="U107" s="15"/>
      <c r="V107" s="15"/>
      <c r="W107" s="20"/>
      <c r="X107" s="14"/>
      <c r="Y107" s="14"/>
      <c r="Z107" s="34"/>
      <c r="AA107" s="20"/>
      <c r="AB107" s="23"/>
      <c r="AC107" s="23"/>
      <c r="AD107" s="23"/>
      <c r="AE107" s="24"/>
      <c r="AF107" s="24"/>
      <c r="AG107" s="24"/>
      <c r="AH107" s="24"/>
    </row>
    <row r="108" spans="1:34" ht="15.75" customHeight="1" x14ac:dyDescent="0.35">
      <c r="A108" s="13" t="s">
        <v>25</v>
      </c>
      <c r="B108" s="13"/>
      <c r="C108" s="14"/>
      <c r="D108" s="14"/>
      <c r="E108" s="14"/>
      <c r="F108" s="14"/>
      <c r="G108" s="14"/>
      <c r="H108" s="14"/>
      <c r="I108" s="14"/>
      <c r="J108" s="14"/>
      <c r="K108" s="20"/>
      <c r="L108" s="14"/>
      <c r="M108" s="14"/>
      <c r="N108" s="14"/>
      <c r="O108" s="14"/>
      <c r="P108" s="14"/>
      <c r="Q108" s="14"/>
      <c r="R108" s="14"/>
      <c r="S108" s="14"/>
      <c r="T108" s="14"/>
      <c r="U108" s="15"/>
      <c r="V108" s="15"/>
      <c r="W108" s="20"/>
      <c r="X108" s="14"/>
      <c r="Y108" s="14"/>
      <c r="Z108" s="34"/>
      <c r="AA108" s="14"/>
      <c r="AB108" s="23"/>
      <c r="AC108" s="23"/>
      <c r="AD108" s="23"/>
      <c r="AE108" s="24"/>
      <c r="AF108" s="24"/>
      <c r="AG108" s="24"/>
      <c r="AH108" s="24"/>
    </row>
    <row r="109" spans="1:34" ht="15.75" customHeight="1" x14ac:dyDescent="0.35">
      <c r="A109" s="13" t="s">
        <v>29</v>
      </c>
      <c r="B109" s="13"/>
      <c r="C109" s="14"/>
      <c r="D109" s="14"/>
      <c r="E109" s="14"/>
      <c r="F109" s="14"/>
      <c r="G109" s="14"/>
      <c r="H109" s="14"/>
      <c r="I109" s="14"/>
      <c r="J109" s="14"/>
      <c r="K109" s="20"/>
      <c r="L109" s="14"/>
      <c r="M109" s="14"/>
      <c r="N109" s="14"/>
      <c r="O109" s="14"/>
      <c r="P109" s="14"/>
      <c r="Q109" s="14"/>
      <c r="R109" s="14"/>
      <c r="S109" s="14"/>
      <c r="T109" s="14"/>
      <c r="U109" s="15"/>
      <c r="V109" s="15"/>
      <c r="W109" s="20"/>
      <c r="X109" s="14"/>
      <c r="Y109" s="14"/>
      <c r="Z109" s="34"/>
      <c r="AA109" s="20"/>
      <c r="AB109" s="23"/>
      <c r="AC109" s="23"/>
      <c r="AD109" s="23"/>
      <c r="AE109" s="24"/>
      <c r="AF109" s="24"/>
      <c r="AG109" s="24"/>
      <c r="AH109" s="24"/>
    </row>
    <row r="110" spans="1:34" ht="15.75" customHeight="1" x14ac:dyDescent="0.35">
      <c r="A110" s="19" t="s">
        <v>19</v>
      </c>
      <c r="B110" s="13"/>
      <c r="C110" s="14"/>
      <c r="D110" s="14"/>
      <c r="E110" s="14"/>
      <c r="F110" s="14"/>
      <c r="G110" s="14"/>
      <c r="H110" s="14"/>
      <c r="I110" s="14"/>
      <c r="J110" s="14"/>
      <c r="K110" s="20">
        <v>3540240.7</v>
      </c>
      <c r="L110" s="14"/>
      <c r="M110" s="20">
        <v>12516060.800000001</v>
      </c>
      <c r="N110" s="14"/>
      <c r="O110" s="20">
        <v>18666678.300000001</v>
      </c>
      <c r="P110" s="14"/>
      <c r="Q110" s="20">
        <v>14587601.6</v>
      </c>
      <c r="R110" s="14"/>
      <c r="S110" s="20">
        <v>21290646.800000001</v>
      </c>
      <c r="T110" s="14"/>
      <c r="U110" s="20">
        <v>33229695.600000001</v>
      </c>
      <c r="V110" s="15"/>
      <c r="W110" s="20">
        <v>30597549.899999999</v>
      </c>
      <c r="X110" s="14"/>
      <c r="Y110" s="20">
        <v>34436247.5</v>
      </c>
      <c r="Z110" s="34"/>
      <c r="AA110" s="20">
        <f t="shared" ref="AA110:AA113" si="13">SUM(C110:Y110)</f>
        <v>168864721.20000002</v>
      </c>
      <c r="AB110" s="23"/>
      <c r="AC110" s="23"/>
      <c r="AD110" s="23"/>
      <c r="AE110" s="24"/>
      <c r="AF110" s="24"/>
      <c r="AG110" s="24"/>
      <c r="AH110" s="24"/>
    </row>
    <row r="111" spans="1:34" ht="15.75" customHeight="1" x14ac:dyDescent="0.35">
      <c r="A111" s="19" t="s">
        <v>13</v>
      </c>
      <c r="B111" s="13"/>
      <c r="C111" s="14"/>
      <c r="D111" s="14"/>
      <c r="E111" s="14"/>
      <c r="F111" s="14"/>
      <c r="G111" s="14"/>
      <c r="H111" s="14"/>
      <c r="I111" s="14"/>
      <c r="J111" s="14"/>
      <c r="K111" s="20">
        <v>36242.49</v>
      </c>
      <c r="L111" s="14"/>
      <c r="M111" s="36">
        <v>-36477.22</v>
      </c>
      <c r="N111" s="14"/>
      <c r="O111" s="20">
        <v>280580.09999999998</v>
      </c>
      <c r="P111" s="14"/>
      <c r="Q111" s="20">
        <v>273237.44</v>
      </c>
      <c r="R111" s="14"/>
      <c r="S111" s="20">
        <v>285808.3</v>
      </c>
      <c r="T111" s="14"/>
      <c r="U111" s="20">
        <v>647358.38</v>
      </c>
      <c r="V111" s="15"/>
      <c r="W111" s="20">
        <v>607341.09</v>
      </c>
      <c r="X111" s="14"/>
      <c r="Y111" s="20">
        <v>376660.13</v>
      </c>
      <c r="Z111" s="34"/>
      <c r="AA111" s="20">
        <f t="shared" si="13"/>
        <v>2470750.71</v>
      </c>
      <c r="AB111" s="23"/>
      <c r="AC111" s="23"/>
      <c r="AD111" s="23"/>
      <c r="AE111" s="24"/>
      <c r="AF111" s="24"/>
      <c r="AG111" s="24"/>
      <c r="AH111" s="24"/>
    </row>
    <row r="112" spans="1:34" ht="15.75" customHeight="1" x14ac:dyDescent="0.35">
      <c r="A112" s="19" t="s">
        <v>26</v>
      </c>
      <c r="B112" s="13"/>
      <c r="C112" s="14"/>
      <c r="D112" s="14"/>
      <c r="E112" s="14"/>
      <c r="F112" s="14"/>
      <c r="G112" s="14"/>
      <c r="H112" s="14"/>
      <c r="I112" s="14"/>
      <c r="J112" s="14"/>
      <c r="K112" s="20">
        <v>5073.95</v>
      </c>
      <c r="L112" s="14"/>
      <c r="M112" s="36">
        <v>-5106.8100000000004</v>
      </c>
      <c r="N112" s="14"/>
      <c r="O112" s="20">
        <v>39281.21</v>
      </c>
      <c r="P112" s="14"/>
      <c r="Q112" s="20">
        <v>38253.24</v>
      </c>
      <c r="R112" s="14"/>
      <c r="S112" s="20">
        <v>40013.160000000003</v>
      </c>
      <c r="T112" s="14"/>
      <c r="U112" s="20">
        <v>90630.17</v>
      </c>
      <c r="V112" s="15"/>
      <c r="W112" s="20">
        <v>85027.75</v>
      </c>
      <c r="X112" s="14"/>
      <c r="Y112" s="20">
        <v>52732.42</v>
      </c>
      <c r="Z112" s="34"/>
      <c r="AA112" s="20">
        <f t="shared" si="13"/>
        <v>345905.08999999997</v>
      </c>
      <c r="AB112" s="23"/>
      <c r="AC112" s="23"/>
      <c r="AD112" s="23"/>
      <c r="AE112" s="24"/>
      <c r="AF112" s="24"/>
      <c r="AG112" s="24"/>
      <c r="AH112" s="24"/>
    </row>
    <row r="113" spans="1:34" ht="15.75" customHeight="1" x14ac:dyDescent="0.35">
      <c r="A113" s="19" t="s">
        <v>24</v>
      </c>
      <c r="B113" s="13"/>
      <c r="C113" s="14"/>
      <c r="D113" s="14"/>
      <c r="E113" s="14"/>
      <c r="F113" s="14"/>
      <c r="G113" s="14"/>
      <c r="H113" s="14"/>
      <c r="I113" s="14"/>
      <c r="J113" s="14"/>
      <c r="K113" s="20">
        <v>724.85</v>
      </c>
      <c r="L113" s="14"/>
      <c r="M113" s="36">
        <v>-729.54</v>
      </c>
      <c r="N113" s="14"/>
      <c r="O113" s="20">
        <v>5611.6</v>
      </c>
      <c r="P113" s="14"/>
      <c r="Q113" s="20">
        <v>5464.75</v>
      </c>
      <c r="R113" s="14"/>
      <c r="S113" s="20">
        <v>5716.17</v>
      </c>
      <c r="T113" s="14"/>
      <c r="U113" s="20">
        <v>12947.17</v>
      </c>
      <c r="V113" s="15"/>
      <c r="W113" s="20">
        <v>12146.82</v>
      </c>
      <c r="X113" s="14"/>
      <c r="Y113" s="20">
        <v>7533.2</v>
      </c>
      <c r="Z113" s="34"/>
      <c r="AA113" s="20">
        <f t="shared" si="13"/>
        <v>49415.02</v>
      </c>
      <c r="AB113" s="23"/>
      <c r="AC113" s="23"/>
      <c r="AD113" s="23"/>
      <c r="AE113" s="24"/>
      <c r="AF113" s="24"/>
      <c r="AG113" s="24"/>
      <c r="AH113" s="24"/>
    </row>
    <row r="114" spans="1:34" ht="15.75" customHeight="1" x14ac:dyDescent="0.35">
      <c r="A114" s="13" t="s">
        <v>30</v>
      </c>
      <c r="B114" s="13"/>
      <c r="C114" s="14"/>
      <c r="D114" s="14"/>
      <c r="E114" s="14"/>
      <c r="F114" s="14"/>
      <c r="G114" s="14"/>
      <c r="H114" s="14"/>
      <c r="I114" s="14"/>
      <c r="J114" s="14"/>
      <c r="K114" s="20"/>
      <c r="L114" s="14"/>
      <c r="M114" s="14"/>
      <c r="N114" s="14"/>
      <c r="P114" s="14"/>
      <c r="Q114" s="14"/>
      <c r="R114" s="14"/>
      <c r="S114" s="20"/>
      <c r="T114" s="14"/>
      <c r="U114" s="20"/>
      <c r="V114" s="15"/>
      <c r="W114" s="20"/>
      <c r="X114" s="14"/>
      <c r="Y114" s="20"/>
      <c r="Z114" s="34"/>
      <c r="AA114" s="20"/>
      <c r="AB114" s="23"/>
      <c r="AC114" s="23"/>
      <c r="AD114" s="23"/>
      <c r="AE114" s="24"/>
      <c r="AF114" s="24"/>
      <c r="AG114" s="24"/>
      <c r="AH114" s="24"/>
    </row>
    <row r="115" spans="1:34" ht="15.75" customHeight="1" x14ac:dyDescent="0.35">
      <c r="A115" s="19" t="s">
        <v>27</v>
      </c>
      <c r="B115" s="13"/>
      <c r="C115" s="14"/>
      <c r="D115" s="14"/>
      <c r="E115" s="14"/>
      <c r="F115" s="14"/>
      <c r="G115" s="14"/>
      <c r="H115" s="14"/>
      <c r="I115" s="14"/>
      <c r="J115" s="14"/>
      <c r="K115" s="20">
        <v>0</v>
      </c>
      <c r="L115" s="14"/>
      <c r="M115" s="20">
        <v>0</v>
      </c>
      <c r="N115" s="14"/>
      <c r="O115" s="20">
        <v>0</v>
      </c>
      <c r="P115" s="14"/>
      <c r="Q115" s="20">
        <v>0</v>
      </c>
      <c r="R115" s="14"/>
      <c r="S115" s="20">
        <v>0</v>
      </c>
      <c r="T115" s="14"/>
      <c r="U115" s="20">
        <v>0</v>
      </c>
      <c r="V115" s="15"/>
      <c r="W115" s="20">
        <v>0</v>
      </c>
      <c r="X115" s="14"/>
      <c r="Y115" s="20">
        <v>0</v>
      </c>
      <c r="Z115" s="34"/>
      <c r="AA115" s="20">
        <f t="shared" ref="AA115:AA117" si="14">SUM(C115:Y115)</f>
        <v>0</v>
      </c>
      <c r="AB115" s="23"/>
      <c r="AC115" s="23"/>
      <c r="AD115" s="23"/>
      <c r="AE115" s="24"/>
      <c r="AF115" s="24"/>
      <c r="AG115" s="24"/>
      <c r="AH115" s="24"/>
    </row>
    <row r="116" spans="1:34" ht="15.75" customHeight="1" x14ac:dyDescent="0.35">
      <c r="A116" s="19" t="s">
        <v>26</v>
      </c>
      <c r="B116" s="13"/>
      <c r="C116" s="14"/>
      <c r="D116" s="14"/>
      <c r="E116" s="14"/>
      <c r="F116" s="14"/>
      <c r="G116" s="14"/>
      <c r="H116" s="14"/>
      <c r="I116" s="14"/>
      <c r="J116" s="14"/>
      <c r="K116" s="20">
        <v>0</v>
      </c>
      <c r="L116" s="14"/>
      <c r="M116" s="20">
        <v>0</v>
      </c>
      <c r="N116" s="14"/>
      <c r="O116" s="20">
        <v>0</v>
      </c>
      <c r="P116" s="14"/>
      <c r="Q116" s="20">
        <v>0</v>
      </c>
      <c r="R116" s="14"/>
      <c r="S116" s="20">
        <v>0</v>
      </c>
      <c r="T116" s="14"/>
      <c r="U116" s="20">
        <v>0</v>
      </c>
      <c r="V116" s="15"/>
      <c r="W116" s="20">
        <v>0</v>
      </c>
      <c r="X116" s="14"/>
      <c r="Y116" s="20">
        <v>0</v>
      </c>
      <c r="Z116" s="34"/>
      <c r="AA116" s="20">
        <f t="shared" si="14"/>
        <v>0</v>
      </c>
      <c r="AB116" s="23"/>
      <c r="AC116" s="23"/>
      <c r="AD116" s="23"/>
      <c r="AE116" s="24"/>
      <c r="AF116" s="24"/>
      <c r="AG116" s="24"/>
      <c r="AH116" s="24"/>
    </row>
    <row r="117" spans="1:34" ht="15.75" customHeight="1" x14ac:dyDescent="0.35">
      <c r="A117" s="31" t="s">
        <v>24</v>
      </c>
      <c r="B117" s="13"/>
      <c r="C117" s="14"/>
      <c r="D117" s="14"/>
      <c r="E117" s="14"/>
      <c r="F117" s="14"/>
      <c r="G117" s="14"/>
      <c r="H117" s="14"/>
      <c r="I117" s="14"/>
      <c r="J117" s="14"/>
      <c r="K117" s="20">
        <v>0</v>
      </c>
      <c r="L117" s="14"/>
      <c r="M117" s="20">
        <v>0</v>
      </c>
      <c r="N117" s="14"/>
      <c r="O117" s="20">
        <v>0</v>
      </c>
      <c r="P117" s="14"/>
      <c r="Q117" s="20">
        <v>0</v>
      </c>
      <c r="R117" s="14"/>
      <c r="S117" s="20">
        <v>0</v>
      </c>
      <c r="T117" s="14"/>
      <c r="U117" s="20">
        <v>0</v>
      </c>
      <c r="V117" s="15"/>
      <c r="W117" s="20">
        <v>0</v>
      </c>
      <c r="X117" s="14"/>
      <c r="Y117" s="20">
        <v>0</v>
      </c>
      <c r="Z117" s="34"/>
      <c r="AA117" s="20">
        <f t="shared" si="14"/>
        <v>0</v>
      </c>
      <c r="AB117" s="23"/>
      <c r="AC117" s="23"/>
      <c r="AD117" s="23"/>
      <c r="AE117" s="24"/>
      <c r="AF117" s="24"/>
      <c r="AG117" s="24"/>
      <c r="AH117" s="24"/>
    </row>
    <row r="118" spans="1:34" ht="15.75" customHeight="1" x14ac:dyDescent="0.35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20"/>
      <c r="L118" s="14"/>
      <c r="M118" s="14"/>
      <c r="N118" s="14"/>
      <c r="O118" s="14"/>
      <c r="P118" s="14"/>
      <c r="Q118" s="14"/>
      <c r="R118" s="14"/>
      <c r="S118" s="14"/>
      <c r="T118" s="14"/>
      <c r="U118" s="15"/>
      <c r="V118" s="15"/>
      <c r="W118" s="14"/>
      <c r="X118" s="14"/>
      <c r="Y118" s="14"/>
      <c r="Z118" s="34"/>
      <c r="AA118" s="14"/>
      <c r="AB118" s="23"/>
      <c r="AC118" s="23"/>
      <c r="AD118" s="23"/>
      <c r="AE118" s="24"/>
      <c r="AF118" s="24"/>
      <c r="AG118" s="24"/>
      <c r="AH118" s="24"/>
    </row>
    <row r="119" spans="1:34" ht="15.75" customHeight="1" x14ac:dyDescent="0.35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20"/>
      <c r="L119" s="14"/>
      <c r="M119" s="14"/>
      <c r="N119" s="14"/>
      <c r="O119" s="14"/>
      <c r="P119" s="14"/>
      <c r="Q119" s="14"/>
      <c r="R119" s="14"/>
      <c r="S119" s="14"/>
      <c r="T119" s="14"/>
      <c r="U119" s="15"/>
      <c r="V119" s="15"/>
      <c r="W119" s="14"/>
      <c r="X119" s="14"/>
      <c r="Y119" s="14"/>
      <c r="Z119" s="34"/>
      <c r="AA119" s="14"/>
      <c r="AB119" s="23"/>
      <c r="AC119" s="23"/>
      <c r="AD119" s="23"/>
      <c r="AE119" s="24"/>
      <c r="AF119" s="24"/>
      <c r="AG119" s="24"/>
      <c r="AH119" s="24"/>
    </row>
    <row r="120" spans="1:34" ht="15.75" customHeight="1" x14ac:dyDescent="0.35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20"/>
      <c r="L120" s="14"/>
      <c r="M120" s="14"/>
      <c r="N120" s="14"/>
      <c r="O120" s="14"/>
      <c r="P120" s="14"/>
      <c r="Q120" s="14"/>
      <c r="R120" s="14"/>
      <c r="S120" s="14"/>
      <c r="T120" s="14"/>
      <c r="U120" s="15"/>
      <c r="V120" s="15"/>
      <c r="W120" s="14"/>
      <c r="X120" s="14"/>
      <c r="Y120" s="14"/>
      <c r="Z120" s="34"/>
      <c r="AA120" s="14"/>
      <c r="AB120" s="23"/>
      <c r="AC120" s="23"/>
      <c r="AD120" s="23"/>
      <c r="AE120" s="24"/>
      <c r="AF120" s="24"/>
      <c r="AG120" s="24"/>
      <c r="AH120" s="24"/>
    </row>
    <row r="121" spans="1:34" ht="15.75" customHeight="1" x14ac:dyDescent="0.35">
      <c r="A121" s="11" t="s">
        <v>38</v>
      </c>
      <c r="B121" s="13"/>
      <c r="C121" s="14"/>
      <c r="D121" s="14"/>
      <c r="E121" s="14"/>
      <c r="F121" s="14"/>
      <c r="G121" s="14"/>
      <c r="H121" s="14"/>
      <c r="I121" s="14"/>
      <c r="J121" s="14"/>
      <c r="K121" s="20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5"/>
      <c r="W121" s="14"/>
      <c r="X121" s="14"/>
      <c r="Y121" s="14"/>
      <c r="Z121" s="34"/>
      <c r="AA121" s="14"/>
      <c r="AB121" s="23"/>
      <c r="AC121" s="23"/>
      <c r="AD121" s="23"/>
      <c r="AE121" s="24"/>
      <c r="AF121" s="24"/>
      <c r="AG121" s="24"/>
      <c r="AH121" s="24"/>
    </row>
    <row r="122" spans="1:34" ht="15.75" customHeight="1" x14ac:dyDescent="0.35">
      <c r="A122" s="13" t="s">
        <v>18</v>
      </c>
      <c r="B122" s="13"/>
      <c r="C122" s="14"/>
      <c r="D122" s="14"/>
      <c r="E122" s="14"/>
      <c r="F122" s="14"/>
      <c r="G122" s="14"/>
      <c r="H122" s="14"/>
      <c r="I122" s="14"/>
      <c r="J122" s="14"/>
      <c r="K122" s="20"/>
      <c r="L122" s="14"/>
      <c r="M122" s="14"/>
      <c r="N122" s="14"/>
      <c r="O122" s="14"/>
      <c r="P122" s="14"/>
      <c r="Q122" s="14"/>
      <c r="R122" s="14"/>
      <c r="S122" s="14"/>
      <c r="T122" s="14"/>
      <c r="U122" s="15"/>
      <c r="V122" s="15"/>
      <c r="W122" s="14"/>
      <c r="X122" s="14"/>
      <c r="Y122" s="14"/>
      <c r="Z122" s="34"/>
      <c r="AA122" s="14"/>
      <c r="AB122" s="23"/>
      <c r="AC122" s="23"/>
      <c r="AD122" s="23"/>
      <c r="AE122" s="24"/>
      <c r="AF122" s="24"/>
      <c r="AG122" s="24"/>
      <c r="AH122" s="24"/>
    </row>
    <row r="123" spans="1:34" ht="15.75" customHeight="1" x14ac:dyDescent="0.35">
      <c r="A123" s="19" t="s">
        <v>19</v>
      </c>
      <c r="B123" s="13"/>
      <c r="C123" s="14"/>
      <c r="D123" s="14"/>
      <c r="E123" s="14"/>
      <c r="F123" s="14"/>
      <c r="G123" s="14"/>
      <c r="H123" s="14"/>
      <c r="I123" s="14"/>
      <c r="J123" s="14"/>
      <c r="K123" s="20"/>
      <c r="L123" s="14"/>
      <c r="M123" s="14"/>
      <c r="N123" s="14"/>
      <c r="O123" s="20">
        <v>57493.19</v>
      </c>
      <c r="P123" s="14"/>
      <c r="Q123" s="20">
        <v>1439203.11</v>
      </c>
      <c r="R123" s="14"/>
      <c r="S123" s="20">
        <v>2909612.28</v>
      </c>
      <c r="T123" s="14"/>
      <c r="U123" s="20">
        <v>2489586.12</v>
      </c>
      <c r="V123" s="15"/>
      <c r="W123" s="20">
        <v>9116256.7100000009</v>
      </c>
      <c r="X123" s="14"/>
      <c r="Y123" s="20">
        <v>8694868.0999999996</v>
      </c>
      <c r="Z123" s="34"/>
      <c r="AA123" s="20">
        <f>SUM(C123:Y123)</f>
        <v>24707019.509999998</v>
      </c>
      <c r="AB123" s="23"/>
      <c r="AC123" s="23"/>
      <c r="AD123" s="23"/>
      <c r="AE123" s="24"/>
      <c r="AF123" s="24"/>
      <c r="AG123" s="24"/>
      <c r="AH123" s="24"/>
    </row>
    <row r="124" spans="1:34" ht="15.75" customHeight="1" x14ac:dyDescent="0.35">
      <c r="A124" s="19" t="s">
        <v>20</v>
      </c>
      <c r="B124" s="13"/>
      <c r="C124" s="14"/>
      <c r="D124" s="14"/>
      <c r="E124" s="14"/>
      <c r="F124" s="14"/>
      <c r="G124" s="14"/>
      <c r="H124" s="14"/>
      <c r="I124" s="14"/>
      <c r="J124" s="14"/>
      <c r="K124" s="20"/>
      <c r="L124" s="14"/>
      <c r="M124" s="14"/>
      <c r="N124" s="14"/>
      <c r="O124" s="20">
        <v>54354.1</v>
      </c>
      <c r="P124" s="14"/>
      <c r="Q124" s="20">
        <v>1380141.31</v>
      </c>
      <c r="R124" s="14"/>
      <c r="S124" s="20">
        <v>2826408.22</v>
      </c>
      <c r="T124" s="14"/>
      <c r="U124" s="20">
        <v>2375196.64</v>
      </c>
      <c r="V124" s="15"/>
      <c r="W124" s="20">
        <v>9060759.5700000003</v>
      </c>
      <c r="X124" s="14"/>
      <c r="Y124" s="20">
        <v>8187424.8499999996</v>
      </c>
      <c r="Z124" s="34"/>
      <c r="AA124" s="20">
        <f>SUM(C124:Y124)</f>
        <v>23884284.690000001</v>
      </c>
      <c r="AB124" s="23"/>
      <c r="AC124" s="23"/>
      <c r="AD124" s="23"/>
      <c r="AE124" s="24"/>
      <c r="AF124" s="24"/>
      <c r="AG124" s="24"/>
      <c r="AH124" s="24"/>
    </row>
    <row r="125" spans="1:34" ht="15.75" customHeight="1" x14ac:dyDescent="0.35">
      <c r="A125" s="19" t="s">
        <v>13</v>
      </c>
      <c r="B125" s="13"/>
      <c r="C125" s="14"/>
      <c r="D125" s="14"/>
      <c r="E125" s="14"/>
      <c r="F125" s="14"/>
      <c r="G125" s="14"/>
      <c r="H125" s="14"/>
      <c r="I125" s="14"/>
      <c r="J125" s="14"/>
      <c r="K125" s="20"/>
      <c r="L125" s="14"/>
      <c r="M125" s="14"/>
      <c r="N125" s="14"/>
      <c r="O125" s="20">
        <v>3139.09</v>
      </c>
      <c r="P125" s="14"/>
      <c r="Q125" s="20">
        <v>59061.8</v>
      </c>
      <c r="R125" s="14"/>
      <c r="S125" s="20">
        <v>83204.06</v>
      </c>
      <c r="T125" s="14"/>
      <c r="U125" s="20">
        <v>114389.48</v>
      </c>
      <c r="V125" s="15"/>
      <c r="W125" s="20">
        <v>53949.54</v>
      </c>
      <c r="X125" s="14"/>
      <c r="Y125" s="20">
        <v>504462.85</v>
      </c>
      <c r="Z125" s="34"/>
      <c r="AA125" s="20">
        <f t="shared" ref="AA125:AA129" si="15">SUM(C125:Y125)</f>
        <v>818206.82</v>
      </c>
      <c r="AB125" s="23"/>
      <c r="AC125" s="23"/>
      <c r="AD125" s="23"/>
      <c r="AE125" s="24"/>
      <c r="AF125" s="24"/>
      <c r="AG125" s="24"/>
      <c r="AH125" s="24"/>
    </row>
    <row r="126" spans="1:34" ht="15.75" customHeight="1" x14ac:dyDescent="0.35">
      <c r="A126" s="19" t="s">
        <v>21</v>
      </c>
      <c r="B126" s="13"/>
      <c r="C126" s="14"/>
      <c r="D126" s="14"/>
      <c r="E126" s="14"/>
      <c r="F126" s="14"/>
      <c r="G126" s="14"/>
      <c r="H126" s="14"/>
      <c r="I126" s="14"/>
      <c r="J126" s="14"/>
      <c r="K126" s="20"/>
      <c r="L126" s="14"/>
      <c r="M126" s="14"/>
      <c r="N126" s="14"/>
      <c r="O126" s="20">
        <v>1067.29</v>
      </c>
      <c r="P126" s="14"/>
      <c r="Q126" s="20">
        <v>20081.009999999998</v>
      </c>
      <c r="R126" s="14"/>
      <c r="S126" s="20">
        <v>28289.38</v>
      </c>
      <c r="T126" s="14"/>
      <c r="U126" s="20">
        <v>38892.42</v>
      </c>
      <c r="V126" s="15"/>
      <c r="W126" s="20">
        <v>18342.84</v>
      </c>
      <c r="X126" s="14"/>
      <c r="Y126" s="20">
        <v>171517.37</v>
      </c>
      <c r="Z126" s="34"/>
      <c r="AA126" s="20">
        <f t="shared" si="15"/>
        <v>278190.31</v>
      </c>
      <c r="AB126" s="23"/>
      <c r="AC126" s="23"/>
      <c r="AD126" s="23"/>
      <c r="AE126" s="24"/>
      <c r="AF126" s="24"/>
      <c r="AG126" s="24"/>
      <c r="AH126" s="24"/>
    </row>
    <row r="127" spans="1:34" ht="15.75" customHeight="1" x14ac:dyDescent="0.35">
      <c r="A127" s="19" t="s">
        <v>22</v>
      </c>
      <c r="B127" s="13"/>
      <c r="C127" s="14"/>
      <c r="D127" s="14"/>
      <c r="E127" s="14"/>
      <c r="F127" s="14"/>
      <c r="G127" s="14"/>
      <c r="H127" s="14"/>
      <c r="I127" s="14"/>
      <c r="J127" s="14"/>
      <c r="K127" s="20"/>
      <c r="L127" s="14"/>
      <c r="M127" s="14"/>
      <c r="N127" s="14"/>
      <c r="O127" s="20">
        <v>408.08</v>
      </c>
      <c r="P127" s="14"/>
      <c r="Q127" s="20">
        <v>7678.03</v>
      </c>
      <c r="R127" s="14"/>
      <c r="S127" s="20">
        <v>10816.53</v>
      </c>
      <c r="T127" s="14"/>
      <c r="U127" s="20">
        <v>14870.63</v>
      </c>
      <c r="V127" s="15"/>
      <c r="W127" s="20">
        <v>7013.44</v>
      </c>
      <c r="X127" s="14"/>
      <c r="Y127" s="20">
        <v>65580.17</v>
      </c>
      <c r="Z127" s="34"/>
      <c r="AA127" s="20">
        <f t="shared" si="15"/>
        <v>106366.88</v>
      </c>
      <c r="AB127" s="23"/>
      <c r="AC127" s="23"/>
      <c r="AD127" s="23"/>
      <c r="AE127" s="24"/>
      <c r="AF127" s="24"/>
      <c r="AG127" s="24"/>
      <c r="AH127" s="24"/>
    </row>
    <row r="128" spans="1:34" ht="15.75" customHeight="1" x14ac:dyDescent="0.35">
      <c r="A128" s="19" t="s">
        <v>23</v>
      </c>
      <c r="B128" s="13"/>
      <c r="C128" s="14"/>
      <c r="D128" s="14"/>
      <c r="E128" s="14"/>
      <c r="F128" s="14"/>
      <c r="G128" s="14"/>
      <c r="H128" s="14"/>
      <c r="I128" s="14"/>
      <c r="J128" s="14"/>
      <c r="K128" s="20"/>
      <c r="L128" s="14"/>
      <c r="M128" s="14"/>
      <c r="N128" s="14"/>
      <c r="O128" s="20">
        <v>156.94999999999999</v>
      </c>
      <c r="P128" s="14"/>
      <c r="Q128" s="20">
        <v>2953.09</v>
      </c>
      <c r="R128" s="14"/>
      <c r="S128" s="20">
        <v>4160.2</v>
      </c>
      <c r="T128" s="14"/>
      <c r="U128" s="20">
        <v>5719.47</v>
      </c>
      <c r="V128" s="15"/>
      <c r="W128" s="20">
        <v>2697.48</v>
      </c>
      <c r="X128" s="14"/>
      <c r="Y128" s="20">
        <v>25223.14</v>
      </c>
      <c r="Z128" s="34"/>
      <c r="AA128" s="20">
        <f t="shared" si="15"/>
        <v>40910.33</v>
      </c>
      <c r="AB128" s="23"/>
      <c r="AC128" s="23"/>
      <c r="AD128" s="23"/>
      <c r="AE128" s="24"/>
      <c r="AF128" s="24"/>
      <c r="AG128" s="24"/>
      <c r="AH128" s="24"/>
    </row>
    <row r="129" spans="1:34" ht="15.75" customHeight="1" x14ac:dyDescent="0.35">
      <c r="A129" s="19" t="s">
        <v>24</v>
      </c>
      <c r="B129" s="13"/>
      <c r="C129" s="14"/>
      <c r="D129" s="14"/>
      <c r="E129" s="14"/>
      <c r="F129" s="14"/>
      <c r="G129" s="14"/>
      <c r="H129" s="14"/>
      <c r="I129" s="14"/>
      <c r="J129" s="14"/>
      <c r="K129" s="20"/>
      <c r="L129" s="14"/>
      <c r="M129" s="14"/>
      <c r="N129" s="14"/>
      <c r="O129" s="20">
        <v>62.78</v>
      </c>
      <c r="P129" s="14"/>
      <c r="Q129" s="20">
        <v>1181.24</v>
      </c>
      <c r="R129" s="14"/>
      <c r="S129" s="20">
        <v>1664.08</v>
      </c>
      <c r="T129" s="14"/>
      <c r="U129" s="20">
        <v>2287.79</v>
      </c>
      <c r="V129" s="15"/>
      <c r="W129" s="20">
        <v>1078.99</v>
      </c>
      <c r="X129" s="14"/>
      <c r="Y129" s="20">
        <v>10089.26</v>
      </c>
      <c r="Z129" s="34"/>
      <c r="AA129" s="20">
        <f t="shared" si="15"/>
        <v>16364.14</v>
      </c>
      <c r="AB129" s="23"/>
      <c r="AC129" s="23"/>
      <c r="AD129" s="23"/>
      <c r="AE129" s="24"/>
      <c r="AF129" s="24"/>
      <c r="AG129" s="24"/>
      <c r="AH129" s="24"/>
    </row>
    <row r="130" spans="1:34" ht="15.75" customHeight="1" x14ac:dyDescent="0.35">
      <c r="A130" s="19"/>
      <c r="B130" s="13"/>
      <c r="C130" s="14"/>
      <c r="D130" s="14"/>
      <c r="E130" s="14"/>
      <c r="F130" s="14"/>
      <c r="G130" s="14"/>
      <c r="H130" s="14"/>
      <c r="I130" s="14"/>
      <c r="J130" s="14"/>
      <c r="K130" s="20"/>
      <c r="L130" s="14"/>
      <c r="M130" s="14"/>
      <c r="N130" s="14"/>
      <c r="O130" s="14"/>
      <c r="P130" s="14"/>
      <c r="Q130" s="14"/>
      <c r="R130" s="14"/>
      <c r="S130" s="14"/>
      <c r="T130" s="14"/>
      <c r="U130" s="15"/>
      <c r="V130" s="15"/>
      <c r="W130" s="14"/>
      <c r="X130" s="14"/>
      <c r="Y130" s="14"/>
      <c r="Z130" s="34"/>
      <c r="AA130" s="20"/>
      <c r="AB130" s="23"/>
      <c r="AC130" s="23"/>
      <c r="AD130" s="23"/>
      <c r="AE130" s="24"/>
      <c r="AF130" s="24"/>
      <c r="AG130" s="24"/>
      <c r="AH130" s="24"/>
    </row>
    <row r="131" spans="1:34" ht="15.75" customHeight="1" x14ac:dyDescent="0.35">
      <c r="A131" s="13" t="s">
        <v>25</v>
      </c>
      <c r="B131" s="13"/>
      <c r="C131" s="14"/>
      <c r="D131" s="14"/>
      <c r="E131" s="14"/>
      <c r="F131" s="14"/>
      <c r="G131" s="14"/>
      <c r="H131" s="14"/>
      <c r="I131" s="14"/>
      <c r="J131" s="14"/>
      <c r="K131" s="20"/>
      <c r="L131" s="14"/>
      <c r="M131" s="14"/>
      <c r="N131" s="14"/>
      <c r="O131" s="14"/>
      <c r="P131" s="14"/>
      <c r="Q131" s="14"/>
      <c r="R131" s="14"/>
      <c r="S131" s="14"/>
      <c r="T131" s="14"/>
      <c r="U131" s="15"/>
      <c r="V131" s="15"/>
      <c r="W131" s="14"/>
      <c r="X131" s="14"/>
      <c r="Y131" s="14"/>
      <c r="Z131" s="34"/>
      <c r="AA131" s="14"/>
      <c r="AB131" s="23"/>
      <c r="AC131" s="23"/>
      <c r="AD131" s="23"/>
      <c r="AE131" s="24"/>
      <c r="AF131" s="24"/>
      <c r="AG131" s="24"/>
      <c r="AH131" s="24"/>
    </row>
    <row r="132" spans="1:34" ht="15.75" customHeight="1" x14ac:dyDescent="0.35">
      <c r="A132" s="13" t="s">
        <v>29</v>
      </c>
      <c r="B132" s="13"/>
      <c r="C132" s="14"/>
      <c r="D132" s="14"/>
      <c r="E132" s="14"/>
      <c r="F132" s="14"/>
      <c r="G132" s="14"/>
      <c r="H132" s="14"/>
      <c r="I132" s="14"/>
      <c r="J132" s="14"/>
      <c r="K132" s="20"/>
      <c r="L132" s="14"/>
      <c r="M132" s="14"/>
      <c r="N132" s="14"/>
      <c r="O132" s="14"/>
      <c r="P132" s="14"/>
      <c r="Q132" s="14"/>
      <c r="R132" s="14"/>
      <c r="S132" s="14"/>
      <c r="T132" s="14"/>
      <c r="U132" s="15"/>
      <c r="V132" s="15"/>
      <c r="W132" s="14"/>
      <c r="X132" s="14"/>
      <c r="Y132" s="14"/>
      <c r="Z132" s="34"/>
      <c r="AA132" s="20"/>
      <c r="AB132" s="23"/>
      <c r="AC132" s="23"/>
      <c r="AD132" s="23"/>
      <c r="AE132" s="24"/>
      <c r="AF132" s="24"/>
      <c r="AG132" s="24"/>
      <c r="AH132" s="24"/>
    </row>
    <row r="133" spans="1:34" ht="15.75" customHeight="1" x14ac:dyDescent="0.35">
      <c r="A133" s="19" t="s">
        <v>19</v>
      </c>
      <c r="B133" s="13"/>
      <c r="C133" s="14"/>
      <c r="D133" s="14"/>
      <c r="E133" s="14"/>
      <c r="F133" s="14"/>
      <c r="G133" s="14"/>
      <c r="H133" s="14"/>
      <c r="I133" s="14"/>
      <c r="J133" s="14"/>
      <c r="K133" s="20"/>
      <c r="L133" s="14"/>
      <c r="M133" s="14"/>
      <c r="N133" s="14"/>
      <c r="O133" s="20">
        <v>90272.9</v>
      </c>
      <c r="P133" s="14"/>
      <c r="Q133" s="20">
        <v>2357438.9</v>
      </c>
      <c r="R133" s="14"/>
      <c r="S133" s="20">
        <v>7567840.0999999996</v>
      </c>
      <c r="T133" s="14"/>
      <c r="U133" s="20">
        <v>3412246.2</v>
      </c>
      <c r="V133" s="15"/>
      <c r="W133" s="20">
        <v>14443724.199999999</v>
      </c>
      <c r="X133" s="14"/>
      <c r="Y133" s="20">
        <v>7434107.0999999996</v>
      </c>
      <c r="Z133" s="34"/>
      <c r="AA133" s="20">
        <f t="shared" ref="AA133:AA136" si="16">SUM(C133:Y133)</f>
        <v>35305629.399999999</v>
      </c>
      <c r="AB133" s="23"/>
      <c r="AC133" s="23"/>
      <c r="AD133" s="23"/>
      <c r="AE133" s="24"/>
      <c r="AF133" s="24"/>
      <c r="AG133" s="24"/>
      <c r="AH133" s="24"/>
    </row>
    <row r="134" spans="1:34" ht="15.75" customHeight="1" x14ac:dyDescent="0.35">
      <c r="A134" s="19" t="s">
        <v>13</v>
      </c>
      <c r="B134" s="13"/>
      <c r="C134" s="14"/>
      <c r="D134" s="14"/>
      <c r="E134" s="14"/>
      <c r="F134" s="14"/>
      <c r="G134" s="14"/>
      <c r="H134" s="14"/>
      <c r="I134" s="14"/>
      <c r="J134" s="14"/>
      <c r="K134" s="20"/>
      <c r="L134" s="14"/>
      <c r="M134" s="14"/>
      <c r="N134" s="14"/>
      <c r="O134" s="20">
        <v>6759.2</v>
      </c>
      <c r="P134" s="14"/>
      <c r="Q134" s="20">
        <v>8512.7999999999993</v>
      </c>
      <c r="R134" s="14"/>
      <c r="S134" s="20">
        <v>342674.2</v>
      </c>
      <c r="T134" s="14"/>
      <c r="U134" s="20">
        <v>99682.3</v>
      </c>
      <c r="V134" s="15"/>
      <c r="W134" s="20">
        <v>83050.990000000005</v>
      </c>
      <c r="X134" s="14"/>
      <c r="Y134" s="36">
        <v>-6904.49</v>
      </c>
      <c r="Z134" s="34"/>
      <c r="AA134" s="20">
        <f t="shared" si="16"/>
        <v>533775</v>
      </c>
      <c r="AB134" s="23"/>
      <c r="AC134" s="23"/>
      <c r="AD134" s="23"/>
      <c r="AE134" s="24"/>
      <c r="AF134" s="24"/>
      <c r="AG134" s="24"/>
      <c r="AH134" s="24"/>
    </row>
    <row r="135" spans="1:34" ht="15.75" customHeight="1" x14ac:dyDescent="0.35">
      <c r="A135" s="19" t="s">
        <v>26</v>
      </c>
      <c r="B135" s="13"/>
      <c r="C135" s="14"/>
      <c r="D135" s="14"/>
      <c r="E135" s="14"/>
      <c r="F135" s="14"/>
      <c r="G135" s="14"/>
      <c r="H135" s="14"/>
      <c r="I135" s="14"/>
      <c r="J135" s="14"/>
      <c r="K135" s="20"/>
      <c r="L135" s="14"/>
      <c r="M135" s="14"/>
      <c r="N135" s="14"/>
      <c r="O135" s="20">
        <v>946.29</v>
      </c>
      <c r="P135" s="14"/>
      <c r="Q135" s="20">
        <v>1191.79</v>
      </c>
      <c r="R135" s="14"/>
      <c r="S135" s="20">
        <v>47974.39</v>
      </c>
      <c r="T135" s="14"/>
      <c r="U135" s="20">
        <v>13955.52</v>
      </c>
      <c r="V135" s="15"/>
      <c r="W135" s="20">
        <v>11627.14</v>
      </c>
      <c r="X135" s="14"/>
      <c r="Y135" s="36">
        <v>-966.63</v>
      </c>
      <c r="Z135" s="34"/>
      <c r="AA135" s="20">
        <f t="shared" si="16"/>
        <v>74728.5</v>
      </c>
      <c r="AB135" s="23"/>
      <c r="AC135" s="23"/>
      <c r="AD135" s="23"/>
      <c r="AE135" s="24"/>
      <c r="AF135" s="24"/>
      <c r="AG135" s="24"/>
      <c r="AH135" s="24"/>
    </row>
    <row r="136" spans="1:34" ht="15.75" customHeight="1" x14ac:dyDescent="0.35">
      <c r="A136" s="19" t="s">
        <v>24</v>
      </c>
      <c r="B136" s="13"/>
      <c r="C136" s="14"/>
      <c r="D136" s="14"/>
      <c r="E136" s="14"/>
      <c r="F136" s="14"/>
      <c r="G136" s="14"/>
      <c r="H136" s="14"/>
      <c r="I136" s="14"/>
      <c r="J136" s="14"/>
      <c r="K136" s="20"/>
      <c r="L136" s="14"/>
      <c r="M136" s="14"/>
      <c r="N136" s="14"/>
      <c r="O136" s="20">
        <v>135.18</v>
      </c>
      <c r="P136" s="14"/>
      <c r="Q136" s="20">
        <v>170.26</v>
      </c>
      <c r="R136" s="14"/>
      <c r="S136" s="20">
        <v>6853.48</v>
      </c>
      <c r="T136" s="14"/>
      <c r="U136" s="20">
        <v>1993.65</v>
      </c>
      <c r="V136" s="15"/>
      <c r="W136" s="20">
        <v>1661.02</v>
      </c>
      <c r="X136" s="14"/>
      <c r="Y136" s="36">
        <v>-138.09</v>
      </c>
      <c r="Z136" s="34"/>
      <c r="AA136" s="20">
        <f t="shared" si="16"/>
        <v>10675.5</v>
      </c>
      <c r="AB136" s="23"/>
      <c r="AC136" s="23"/>
      <c r="AD136" s="23"/>
      <c r="AE136" s="24"/>
      <c r="AF136" s="24"/>
      <c r="AG136" s="24"/>
      <c r="AH136" s="24"/>
    </row>
    <row r="137" spans="1:34" ht="15.75" customHeight="1" x14ac:dyDescent="0.35">
      <c r="A137" s="13" t="s">
        <v>30</v>
      </c>
      <c r="B137" s="13"/>
      <c r="C137" s="14"/>
      <c r="D137" s="14"/>
      <c r="E137" s="14"/>
      <c r="F137" s="14"/>
      <c r="G137" s="14"/>
      <c r="H137" s="14"/>
      <c r="I137" s="14"/>
      <c r="J137" s="14"/>
      <c r="K137" s="20"/>
      <c r="L137" s="14"/>
      <c r="M137" s="14"/>
      <c r="N137" s="14"/>
      <c r="O137" s="14"/>
      <c r="P137" s="14"/>
      <c r="Q137" s="14"/>
      <c r="R137" s="14"/>
      <c r="S137" s="20"/>
      <c r="T137" s="14"/>
      <c r="U137" s="20"/>
      <c r="V137" s="15"/>
      <c r="W137" s="20"/>
      <c r="X137" s="14"/>
      <c r="Y137" s="20"/>
      <c r="Z137" s="34"/>
      <c r="AA137" s="20"/>
      <c r="AB137" s="23"/>
      <c r="AC137" s="23"/>
      <c r="AD137" s="23"/>
      <c r="AE137" s="24"/>
      <c r="AF137" s="24"/>
      <c r="AG137" s="24"/>
      <c r="AH137" s="24"/>
    </row>
    <row r="138" spans="1:34" ht="15.75" customHeight="1" x14ac:dyDescent="0.35">
      <c r="A138" s="19" t="s">
        <v>27</v>
      </c>
      <c r="B138" s="13"/>
      <c r="C138" s="14"/>
      <c r="D138" s="14"/>
      <c r="E138" s="14"/>
      <c r="F138" s="14"/>
      <c r="G138" s="14"/>
      <c r="H138" s="14"/>
      <c r="I138" s="14"/>
      <c r="J138" s="14"/>
      <c r="K138" s="20"/>
      <c r="L138" s="14"/>
      <c r="M138" s="14"/>
      <c r="N138" s="14"/>
      <c r="O138" s="20">
        <v>0</v>
      </c>
      <c r="P138" s="14"/>
      <c r="Q138" s="20">
        <v>0</v>
      </c>
      <c r="R138" s="14"/>
      <c r="S138" s="20">
        <v>0</v>
      </c>
      <c r="T138" s="14"/>
      <c r="U138" s="20">
        <v>0</v>
      </c>
      <c r="V138" s="15"/>
      <c r="W138" s="20">
        <v>0</v>
      </c>
      <c r="X138" s="14"/>
      <c r="Y138" s="20">
        <v>0</v>
      </c>
      <c r="Z138" s="34"/>
      <c r="AA138" s="20">
        <f t="shared" ref="AA138:AA140" si="17">SUM(C138:Y138)</f>
        <v>0</v>
      </c>
      <c r="AB138" s="23"/>
      <c r="AC138" s="23"/>
      <c r="AD138" s="23"/>
      <c r="AE138" s="24"/>
      <c r="AF138" s="24"/>
      <c r="AG138" s="24"/>
      <c r="AH138" s="24"/>
    </row>
    <row r="139" spans="1:34" ht="15.75" customHeight="1" x14ac:dyDescent="0.35">
      <c r="A139" s="19" t="s">
        <v>26</v>
      </c>
      <c r="B139" s="13"/>
      <c r="C139" s="14"/>
      <c r="D139" s="14"/>
      <c r="E139" s="14"/>
      <c r="F139" s="14"/>
      <c r="G139" s="14"/>
      <c r="H139" s="14"/>
      <c r="I139" s="14"/>
      <c r="J139" s="14"/>
      <c r="K139" s="20"/>
      <c r="L139" s="14"/>
      <c r="M139" s="14"/>
      <c r="N139" s="14"/>
      <c r="O139" s="20">
        <v>0</v>
      </c>
      <c r="P139" s="14"/>
      <c r="Q139" s="20">
        <v>0</v>
      </c>
      <c r="R139" s="14"/>
      <c r="S139" s="20">
        <v>0</v>
      </c>
      <c r="T139" s="14"/>
      <c r="U139" s="20">
        <v>0</v>
      </c>
      <c r="V139" s="15"/>
      <c r="W139" s="20">
        <v>0</v>
      </c>
      <c r="X139" s="14"/>
      <c r="Y139" s="20">
        <v>0</v>
      </c>
      <c r="Z139" s="34"/>
      <c r="AA139" s="20">
        <f t="shared" si="17"/>
        <v>0</v>
      </c>
      <c r="AB139" s="23"/>
      <c r="AC139" s="23"/>
      <c r="AD139" s="23"/>
      <c r="AE139" s="24"/>
      <c r="AF139" s="24"/>
      <c r="AG139" s="24"/>
      <c r="AH139" s="24"/>
    </row>
    <row r="140" spans="1:34" ht="15.75" customHeight="1" x14ac:dyDescent="0.35">
      <c r="A140" s="31" t="s">
        <v>24</v>
      </c>
      <c r="B140" s="13"/>
      <c r="C140" s="14"/>
      <c r="D140" s="14"/>
      <c r="E140" s="14"/>
      <c r="F140" s="14"/>
      <c r="G140" s="14"/>
      <c r="H140" s="14"/>
      <c r="I140" s="14"/>
      <c r="J140" s="14"/>
      <c r="K140" s="20"/>
      <c r="L140" s="14"/>
      <c r="M140" s="14"/>
      <c r="N140" s="14"/>
      <c r="O140" s="20">
        <v>0</v>
      </c>
      <c r="P140" s="14"/>
      <c r="Q140" s="20">
        <v>0</v>
      </c>
      <c r="R140" s="14"/>
      <c r="S140" s="20">
        <v>0</v>
      </c>
      <c r="T140" s="14"/>
      <c r="U140" s="20">
        <v>0</v>
      </c>
      <c r="V140" s="15"/>
      <c r="W140" s="20">
        <v>0</v>
      </c>
      <c r="X140" s="14"/>
      <c r="Y140" s="20">
        <v>0</v>
      </c>
      <c r="Z140" s="34"/>
      <c r="AA140" s="20">
        <f t="shared" si="17"/>
        <v>0</v>
      </c>
      <c r="AB140" s="23"/>
      <c r="AC140" s="23"/>
      <c r="AD140" s="23"/>
      <c r="AE140" s="24"/>
      <c r="AF140" s="24"/>
      <c r="AG140" s="24"/>
      <c r="AH140" s="24"/>
    </row>
    <row r="141" spans="1:34" ht="15.75" customHeight="1" x14ac:dyDescent="0.35">
      <c r="A141" s="31"/>
      <c r="B141" s="13"/>
      <c r="C141" s="14"/>
      <c r="D141" s="14"/>
      <c r="E141" s="14"/>
      <c r="F141" s="14"/>
      <c r="G141" s="14"/>
      <c r="H141" s="14"/>
      <c r="I141" s="14"/>
      <c r="J141" s="14"/>
      <c r="K141" s="20"/>
      <c r="L141" s="14"/>
      <c r="M141" s="14"/>
      <c r="N141" s="14"/>
      <c r="O141" s="14"/>
      <c r="P141" s="14"/>
      <c r="Q141" s="14"/>
      <c r="R141" s="14"/>
      <c r="S141" s="14"/>
      <c r="T141" s="14"/>
      <c r="U141" s="15"/>
      <c r="V141" s="15"/>
      <c r="W141" s="14"/>
      <c r="X141" s="14"/>
      <c r="Y141" s="14"/>
      <c r="Z141" s="34"/>
      <c r="AA141" s="14"/>
      <c r="AB141" s="23"/>
      <c r="AC141" s="23"/>
      <c r="AD141" s="23"/>
      <c r="AE141" s="24"/>
      <c r="AF141" s="24"/>
      <c r="AG141" s="24"/>
      <c r="AH141" s="24"/>
    </row>
    <row r="142" spans="1:34" ht="15.75" customHeight="1" x14ac:dyDescent="0.35">
      <c r="A142" s="31"/>
      <c r="B142" s="13"/>
      <c r="C142" s="14"/>
      <c r="D142" s="14"/>
      <c r="E142" s="14"/>
      <c r="F142" s="14"/>
      <c r="G142" s="14"/>
      <c r="H142" s="14"/>
      <c r="I142" s="14"/>
      <c r="J142" s="14"/>
      <c r="K142" s="20"/>
      <c r="L142" s="14"/>
      <c r="M142" s="14"/>
      <c r="N142" s="14"/>
      <c r="O142" s="14"/>
      <c r="P142" s="14"/>
      <c r="Q142" s="14"/>
      <c r="R142" s="14"/>
      <c r="S142" s="14"/>
      <c r="T142" s="14"/>
      <c r="U142" s="15"/>
      <c r="V142" s="15"/>
      <c r="W142" s="14"/>
      <c r="X142" s="14"/>
      <c r="Y142" s="14"/>
      <c r="Z142" s="34"/>
      <c r="AA142" s="14"/>
      <c r="AB142" s="23"/>
      <c r="AC142" s="23"/>
      <c r="AD142" s="23"/>
      <c r="AE142" s="24"/>
      <c r="AF142" s="24"/>
      <c r="AG142" s="24"/>
      <c r="AH142" s="24"/>
    </row>
    <row r="143" spans="1:34" ht="15.75" customHeight="1" x14ac:dyDescent="0.35">
      <c r="A143" s="31"/>
      <c r="B143" s="13"/>
      <c r="C143" s="14"/>
      <c r="D143" s="14"/>
      <c r="E143" s="14"/>
      <c r="F143" s="14"/>
      <c r="G143" s="14"/>
      <c r="H143" s="14"/>
      <c r="I143" s="14"/>
      <c r="J143" s="14"/>
      <c r="K143" s="20"/>
      <c r="L143" s="14"/>
      <c r="M143" s="14"/>
      <c r="N143" s="14"/>
      <c r="O143" s="14"/>
      <c r="P143" s="14"/>
      <c r="Q143" s="14"/>
      <c r="R143" s="14"/>
      <c r="S143" s="14"/>
      <c r="T143" s="14"/>
      <c r="U143" s="15"/>
      <c r="V143" s="15"/>
      <c r="W143" s="14"/>
      <c r="X143" s="14"/>
      <c r="Y143" s="14"/>
      <c r="Z143" s="34"/>
      <c r="AA143" s="14"/>
      <c r="AB143" s="23"/>
      <c r="AC143" s="23"/>
      <c r="AD143" s="23"/>
      <c r="AE143" s="24"/>
      <c r="AF143" s="24"/>
      <c r="AG143" s="24"/>
      <c r="AH143" s="24"/>
    </row>
    <row r="144" spans="1:34" ht="15.75" customHeight="1" x14ac:dyDescent="0.35">
      <c r="A144" s="11" t="s">
        <v>39</v>
      </c>
      <c r="B144" s="13"/>
      <c r="C144" s="14"/>
      <c r="D144" s="14"/>
      <c r="E144" s="14"/>
      <c r="F144" s="14"/>
      <c r="G144" s="14"/>
      <c r="H144" s="14"/>
      <c r="I144" s="14"/>
      <c r="J144" s="14"/>
      <c r="K144" s="20"/>
      <c r="L144" s="14"/>
      <c r="M144" s="14"/>
      <c r="N144" s="14"/>
      <c r="O144" s="14"/>
      <c r="P144" s="14"/>
      <c r="Q144" s="14"/>
      <c r="R144" s="14"/>
      <c r="S144" s="14"/>
      <c r="T144" s="14"/>
      <c r="U144" s="15"/>
      <c r="V144" s="15"/>
      <c r="W144" s="14"/>
      <c r="X144" s="14"/>
      <c r="Y144" s="14"/>
      <c r="Z144" s="34"/>
      <c r="AA144" s="14"/>
      <c r="AB144" s="23"/>
      <c r="AC144" s="23"/>
      <c r="AD144" s="23"/>
      <c r="AE144" s="24"/>
      <c r="AF144" s="24"/>
      <c r="AG144" s="24"/>
      <c r="AH144" s="24"/>
    </row>
    <row r="145" spans="1:34" ht="15.75" customHeight="1" x14ac:dyDescent="0.35">
      <c r="A145" s="13" t="s">
        <v>18</v>
      </c>
      <c r="B145" s="13"/>
      <c r="C145" s="14"/>
      <c r="D145" s="14"/>
      <c r="E145" s="14"/>
      <c r="F145" s="14"/>
      <c r="G145" s="14"/>
      <c r="H145" s="14"/>
      <c r="I145" s="14"/>
      <c r="J145" s="14"/>
      <c r="K145" s="20"/>
      <c r="L145" s="14"/>
      <c r="M145" s="14"/>
      <c r="N145" s="14"/>
      <c r="O145" s="14"/>
      <c r="P145" s="14"/>
      <c r="Q145" s="14"/>
      <c r="R145" s="14"/>
      <c r="S145" s="14"/>
      <c r="T145" s="14"/>
      <c r="U145" s="15"/>
      <c r="V145" s="15"/>
      <c r="W145" s="14"/>
      <c r="X145" s="14"/>
      <c r="Y145" s="14"/>
      <c r="Z145" s="34"/>
      <c r="AA145" s="14"/>
      <c r="AB145" s="23"/>
      <c r="AC145" s="23"/>
      <c r="AD145" s="23"/>
      <c r="AE145" s="24"/>
      <c r="AF145" s="24"/>
      <c r="AG145" s="24"/>
      <c r="AH145" s="24"/>
    </row>
    <row r="146" spans="1:34" ht="15.75" customHeight="1" x14ac:dyDescent="0.35">
      <c r="A146" s="19" t="s">
        <v>19</v>
      </c>
      <c r="B146" s="13"/>
      <c r="C146" s="14"/>
      <c r="D146" s="14"/>
      <c r="E146" s="14"/>
      <c r="F146" s="14"/>
      <c r="G146" s="14"/>
      <c r="H146" s="14"/>
      <c r="I146" s="14"/>
      <c r="J146" s="14"/>
      <c r="K146" s="20"/>
      <c r="L146" s="14"/>
      <c r="M146" s="14"/>
      <c r="N146" s="14"/>
      <c r="O146" s="20">
        <v>9329137.1199999992</v>
      </c>
      <c r="P146" s="14"/>
      <c r="Q146" s="20">
        <v>40708496.549999997</v>
      </c>
      <c r="R146" s="14"/>
      <c r="S146" s="20">
        <v>43786964.350000001</v>
      </c>
      <c r="T146" s="14"/>
      <c r="U146" s="20">
        <v>97110492.920000002</v>
      </c>
      <c r="V146" s="15"/>
      <c r="W146" s="20">
        <v>125308186.8</v>
      </c>
      <c r="X146" s="14"/>
      <c r="Y146" s="20">
        <v>114817287.83</v>
      </c>
      <c r="Z146" s="34"/>
      <c r="AA146" s="20">
        <f>SUM(C146:Y146)</f>
        <v>431060565.56999999</v>
      </c>
      <c r="AB146" s="23"/>
      <c r="AC146" s="23"/>
      <c r="AD146" s="23"/>
      <c r="AE146" s="24"/>
      <c r="AF146" s="24"/>
      <c r="AG146" s="24"/>
      <c r="AH146" s="24"/>
    </row>
    <row r="147" spans="1:34" ht="15.75" customHeight="1" x14ac:dyDescent="0.35">
      <c r="A147" s="19" t="s">
        <v>20</v>
      </c>
      <c r="B147" s="13"/>
      <c r="C147" s="14"/>
      <c r="D147" s="14"/>
      <c r="E147" s="14"/>
      <c r="F147" s="14"/>
      <c r="G147" s="14"/>
      <c r="H147" s="14"/>
      <c r="I147" s="14"/>
      <c r="J147" s="14"/>
      <c r="K147" s="20"/>
      <c r="L147" s="14"/>
      <c r="M147" s="14"/>
      <c r="N147" s="14"/>
      <c r="O147" s="20">
        <v>8869075.7699999996</v>
      </c>
      <c r="P147" s="14"/>
      <c r="Q147" s="20">
        <v>39325847.979999997</v>
      </c>
      <c r="R147" s="14"/>
      <c r="S147" s="20">
        <v>42697503.289999999</v>
      </c>
      <c r="T147" s="14"/>
      <c r="U147" s="20">
        <v>92566325.719999999</v>
      </c>
      <c r="V147" s="15"/>
      <c r="W147" s="20">
        <v>120021171.88</v>
      </c>
      <c r="X147" s="14"/>
      <c r="Y147" s="20">
        <v>109643150.59</v>
      </c>
      <c r="Z147" s="34"/>
      <c r="AA147" s="20">
        <f>SUM(C147:Y147)</f>
        <v>413123075.23000002</v>
      </c>
      <c r="AB147" s="23"/>
      <c r="AC147" s="23"/>
      <c r="AD147" s="23"/>
      <c r="AE147" s="24"/>
      <c r="AF147" s="24"/>
      <c r="AG147" s="24"/>
      <c r="AH147" s="24"/>
    </row>
    <row r="148" spans="1:34" ht="15.75" customHeight="1" x14ac:dyDescent="0.35">
      <c r="A148" s="19" t="s">
        <v>13</v>
      </c>
      <c r="B148" s="13"/>
      <c r="C148" s="14"/>
      <c r="D148" s="14"/>
      <c r="E148" s="14"/>
      <c r="F148" s="14"/>
      <c r="G148" s="14"/>
      <c r="H148" s="14"/>
      <c r="I148" s="14"/>
      <c r="J148" s="14"/>
      <c r="K148" s="20"/>
      <c r="L148" s="14"/>
      <c r="M148" s="14"/>
      <c r="N148" s="14"/>
      <c r="O148" s="20">
        <v>375441.69</v>
      </c>
      <c r="P148" s="14"/>
      <c r="Q148" s="20">
        <v>1233146.94</v>
      </c>
      <c r="R148" s="14"/>
      <c r="S148" s="20">
        <v>1589001.83</v>
      </c>
      <c r="T148" s="14"/>
      <c r="U148" s="20">
        <v>4099097.2</v>
      </c>
      <c r="V148" s="15"/>
      <c r="W148" s="20">
        <v>4724030.5599999996</v>
      </c>
      <c r="X148" s="14"/>
      <c r="Y148" s="20">
        <v>4624349.7</v>
      </c>
      <c r="Z148" s="34"/>
      <c r="AA148" s="20">
        <f t="shared" ref="AA148:AA152" si="18">SUM(C148:Y148)</f>
        <v>16645067.919999998</v>
      </c>
      <c r="AB148" s="23"/>
      <c r="AC148" s="23"/>
      <c r="AD148" s="23"/>
      <c r="AE148" s="24"/>
      <c r="AF148" s="24"/>
      <c r="AG148" s="24"/>
      <c r="AH148" s="24"/>
    </row>
    <row r="149" spans="1:34" ht="15.75" customHeight="1" x14ac:dyDescent="0.35">
      <c r="A149" s="19" t="s">
        <v>21</v>
      </c>
      <c r="B149" s="13"/>
      <c r="C149" s="14"/>
      <c r="D149" s="14"/>
      <c r="E149" s="14"/>
      <c r="F149" s="14"/>
      <c r="G149" s="14"/>
      <c r="H149" s="14"/>
      <c r="I149" s="14"/>
      <c r="J149" s="14"/>
      <c r="K149" s="20"/>
      <c r="L149" s="14"/>
      <c r="M149" s="14"/>
      <c r="N149" s="14"/>
      <c r="O149" s="20">
        <v>127650.17</v>
      </c>
      <c r="P149" s="14"/>
      <c r="Q149" s="20">
        <v>419269.96</v>
      </c>
      <c r="R149" s="14"/>
      <c r="S149" s="20">
        <v>540260.62</v>
      </c>
      <c r="T149" s="14"/>
      <c r="U149" s="20">
        <v>1393693.05</v>
      </c>
      <c r="V149" s="15"/>
      <c r="W149" s="20">
        <v>1606170.39</v>
      </c>
      <c r="X149" s="14"/>
      <c r="Y149" s="20">
        <v>1572278.9</v>
      </c>
      <c r="Z149" s="34"/>
      <c r="AA149" s="20">
        <f t="shared" si="18"/>
        <v>5659323.0899999999</v>
      </c>
      <c r="AB149" s="23"/>
      <c r="AC149" s="23"/>
      <c r="AD149" s="23"/>
      <c r="AE149" s="24"/>
      <c r="AF149" s="24"/>
      <c r="AG149" s="24"/>
      <c r="AH149" s="24"/>
    </row>
    <row r="150" spans="1:34" ht="15.75" customHeight="1" x14ac:dyDescent="0.35">
      <c r="A150" s="19" t="s">
        <v>22</v>
      </c>
      <c r="B150" s="13"/>
      <c r="C150" s="14"/>
      <c r="D150" s="14"/>
      <c r="E150" s="14"/>
      <c r="F150" s="14"/>
      <c r="G150" s="14"/>
      <c r="H150" s="14"/>
      <c r="I150" s="14"/>
      <c r="J150" s="14"/>
      <c r="K150" s="20"/>
      <c r="L150" s="14"/>
      <c r="M150" s="14"/>
      <c r="N150" s="14"/>
      <c r="O150" s="20">
        <v>48807.42</v>
      </c>
      <c r="P150" s="14"/>
      <c r="Q150" s="20">
        <v>160309.1</v>
      </c>
      <c r="R150" s="14"/>
      <c r="S150" s="20">
        <v>206570.23999999999</v>
      </c>
      <c r="T150" s="14"/>
      <c r="U150" s="20">
        <v>532882.64</v>
      </c>
      <c r="V150" s="15"/>
      <c r="W150" s="20">
        <v>614123.97</v>
      </c>
      <c r="X150" s="14"/>
      <c r="Y150" s="20">
        <v>601165.46</v>
      </c>
      <c r="Z150" s="34"/>
      <c r="AA150" s="20">
        <f t="shared" si="18"/>
        <v>2163858.83</v>
      </c>
      <c r="AB150" s="23"/>
      <c r="AC150" s="23"/>
      <c r="AD150" s="23"/>
      <c r="AE150" s="24"/>
      <c r="AF150" s="24"/>
      <c r="AG150" s="24"/>
      <c r="AH150" s="24"/>
    </row>
    <row r="151" spans="1:34" ht="15.75" customHeight="1" x14ac:dyDescent="0.35">
      <c r="A151" s="19" t="s">
        <v>23</v>
      </c>
      <c r="B151" s="13"/>
      <c r="C151" s="14"/>
      <c r="D151" s="14"/>
      <c r="E151" s="14"/>
      <c r="F151" s="14"/>
      <c r="G151" s="14"/>
      <c r="H151" s="14"/>
      <c r="I151" s="14"/>
      <c r="J151" s="14"/>
      <c r="K151" s="20"/>
      <c r="L151" s="14"/>
      <c r="M151" s="14"/>
      <c r="N151" s="14"/>
      <c r="O151" s="20">
        <v>18772.080000000002</v>
      </c>
      <c r="P151" s="14"/>
      <c r="Q151" s="20">
        <v>61657.35</v>
      </c>
      <c r="R151" s="14"/>
      <c r="S151" s="20">
        <v>79450.09</v>
      </c>
      <c r="T151" s="14"/>
      <c r="U151" s="20">
        <v>204954.86</v>
      </c>
      <c r="V151" s="15"/>
      <c r="W151" s="20">
        <v>236201.53</v>
      </c>
      <c r="X151" s="14"/>
      <c r="Y151" s="20">
        <v>231217.49</v>
      </c>
      <c r="Z151" s="34"/>
      <c r="AA151" s="20">
        <f t="shared" si="18"/>
        <v>832253.4</v>
      </c>
      <c r="AB151" s="23"/>
      <c r="AC151" s="23"/>
      <c r="AD151" s="23"/>
      <c r="AE151" s="24"/>
      <c r="AF151" s="24"/>
      <c r="AG151" s="24"/>
      <c r="AH151" s="24"/>
    </row>
    <row r="152" spans="1:34" ht="15.75" customHeight="1" x14ac:dyDescent="0.35">
      <c r="A152" s="19" t="s">
        <v>24</v>
      </c>
      <c r="B152" s="13"/>
      <c r="C152" s="14"/>
      <c r="D152" s="14"/>
      <c r="E152" s="14"/>
      <c r="F152" s="14"/>
      <c r="G152" s="14"/>
      <c r="H152" s="14"/>
      <c r="I152" s="14"/>
      <c r="J152" s="14"/>
      <c r="K152" s="20"/>
      <c r="L152" s="14"/>
      <c r="M152" s="14"/>
      <c r="N152" s="14"/>
      <c r="O152" s="20">
        <v>7508.83</v>
      </c>
      <c r="P152" s="14"/>
      <c r="Q152" s="20">
        <v>24662.94</v>
      </c>
      <c r="R152" s="14"/>
      <c r="S152" s="20">
        <v>31780.04</v>
      </c>
      <c r="T152" s="14"/>
      <c r="U152" s="20">
        <v>81981.94</v>
      </c>
      <c r="V152" s="15"/>
      <c r="W152" s="20">
        <v>94480.61</v>
      </c>
      <c r="X152" s="14"/>
      <c r="Y152" s="20">
        <v>92486.99</v>
      </c>
      <c r="Z152" s="34"/>
      <c r="AA152" s="20">
        <f t="shared" si="18"/>
        <v>332901.34999999998</v>
      </c>
      <c r="AB152" s="23"/>
      <c r="AC152" s="23"/>
      <c r="AD152" s="23"/>
      <c r="AE152" s="24"/>
      <c r="AF152" s="24"/>
      <c r="AG152" s="24"/>
      <c r="AH152" s="24"/>
    </row>
    <row r="153" spans="1:34" ht="15.75" customHeight="1" x14ac:dyDescent="0.35">
      <c r="A153" s="19"/>
      <c r="B153" s="13"/>
      <c r="C153" s="14"/>
      <c r="D153" s="14"/>
      <c r="E153" s="14"/>
      <c r="F153" s="14"/>
      <c r="G153" s="14"/>
      <c r="H153" s="14"/>
      <c r="I153" s="14"/>
      <c r="J153" s="14"/>
      <c r="K153" s="20"/>
      <c r="L153" s="14"/>
      <c r="M153" s="14"/>
      <c r="N153" s="14"/>
      <c r="O153" s="14"/>
      <c r="P153" s="14"/>
      <c r="Q153" s="14"/>
      <c r="R153" s="14"/>
      <c r="S153" s="14"/>
      <c r="T153" s="14"/>
      <c r="U153" s="15"/>
      <c r="V153" s="15"/>
      <c r="W153" s="14"/>
      <c r="X153" s="14"/>
      <c r="Y153" s="14"/>
      <c r="Z153" s="34"/>
      <c r="AA153" s="20"/>
      <c r="AB153" s="23"/>
      <c r="AC153" s="23"/>
      <c r="AD153" s="23"/>
      <c r="AE153" s="24"/>
      <c r="AF153" s="24"/>
      <c r="AG153" s="24"/>
      <c r="AH153" s="24"/>
    </row>
    <row r="154" spans="1:34" ht="15.75" customHeight="1" x14ac:dyDescent="0.35">
      <c r="A154" s="13" t="s">
        <v>25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20"/>
      <c r="L154" s="14"/>
      <c r="M154" s="14"/>
      <c r="N154" s="14"/>
      <c r="O154" s="14"/>
      <c r="P154" s="14"/>
      <c r="Q154" s="14"/>
      <c r="R154" s="14"/>
      <c r="S154" s="14"/>
      <c r="T154" s="14"/>
      <c r="U154" s="15"/>
      <c r="V154" s="15"/>
      <c r="W154" s="14"/>
      <c r="X154" s="14"/>
      <c r="Y154" s="14"/>
      <c r="Z154" s="34"/>
      <c r="AA154" s="14"/>
      <c r="AB154" s="23"/>
      <c r="AC154" s="23"/>
      <c r="AD154" s="23"/>
      <c r="AE154" s="24"/>
      <c r="AF154" s="24"/>
      <c r="AG154" s="24"/>
      <c r="AH154" s="24"/>
    </row>
    <row r="155" spans="1:34" ht="15.75" customHeight="1" x14ac:dyDescent="0.35">
      <c r="A155" s="13" t="s">
        <v>29</v>
      </c>
      <c r="B155" s="13"/>
      <c r="C155" s="14"/>
      <c r="D155" s="14"/>
      <c r="E155" s="14"/>
      <c r="F155" s="14"/>
      <c r="G155" s="14"/>
      <c r="H155" s="14"/>
      <c r="I155" s="14"/>
      <c r="J155" s="14"/>
      <c r="K155" s="20"/>
      <c r="L155" s="14"/>
      <c r="M155" s="14"/>
      <c r="N155" s="14"/>
      <c r="O155" s="14"/>
      <c r="P155" s="14"/>
      <c r="Q155" s="14"/>
      <c r="R155" s="14"/>
      <c r="S155" s="14"/>
      <c r="T155" s="14"/>
      <c r="U155" s="15"/>
      <c r="V155" s="15"/>
      <c r="W155" s="14"/>
      <c r="X155" s="14"/>
      <c r="Y155" s="14"/>
      <c r="Z155" s="34"/>
      <c r="AA155" s="20"/>
      <c r="AB155" s="23"/>
      <c r="AC155" s="23"/>
      <c r="AD155" s="23"/>
      <c r="AE155" s="24"/>
      <c r="AF155" s="24"/>
      <c r="AG155" s="24"/>
      <c r="AH155" s="24"/>
    </row>
    <row r="156" spans="1:34" ht="15.75" customHeight="1" x14ac:dyDescent="0.35">
      <c r="A156" s="19" t="s">
        <v>19</v>
      </c>
      <c r="B156" s="13"/>
      <c r="C156" s="14"/>
      <c r="D156" s="14"/>
      <c r="E156" s="14"/>
      <c r="F156" s="14"/>
      <c r="G156" s="14"/>
      <c r="H156" s="14"/>
      <c r="I156" s="14"/>
      <c r="J156" s="14"/>
      <c r="K156" s="20"/>
      <c r="L156" s="14"/>
      <c r="M156" s="14"/>
      <c r="N156" s="14"/>
      <c r="O156" s="20">
        <v>84747554.849999994</v>
      </c>
      <c r="P156" s="14"/>
      <c r="Q156" s="20">
        <v>238575556.15000001</v>
      </c>
      <c r="R156" s="14"/>
      <c r="S156" s="20">
        <v>206847268.84999999</v>
      </c>
      <c r="T156" s="14"/>
      <c r="U156" s="20">
        <v>223646519.69999999</v>
      </c>
      <c r="V156" s="15"/>
      <c r="W156" s="20">
        <v>212547812.44999999</v>
      </c>
      <c r="X156" s="14"/>
      <c r="Y156" s="20">
        <v>171758060.30000001</v>
      </c>
      <c r="Z156" s="34"/>
      <c r="AA156" s="20">
        <f t="shared" ref="AA156:AA159" si="19">SUM(C156:Y156)</f>
        <v>1138122772.3</v>
      </c>
      <c r="AB156" s="23"/>
      <c r="AC156" s="23"/>
      <c r="AD156" s="23"/>
      <c r="AE156" s="24"/>
      <c r="AF156" s="24"/>
      <c r="AG156" s="24"/>
      <c r="AH156" s="24"/>
    </row>
    <row r="157" spans="1:34" ht="15.75" customHeight="1" x14ac:dyDescent="0.35">
      <c r="A157" s="19" t="s">
        <v>13</v>
      </c>
      <c r="B157" s="13"/>
      <c r="C157" s="14"/>
      <c r="D157" s="14"/>
      <c r="E157" s="14"/>
      <c r="F157" s="14"/>
      <c r="G157" s="14"/>
      <c r="H157" s="14"/>
      <c r="I157" s="14"/>
      <c r="J157" s="14"/>
      <c r="K157" s="20"/>
      <c r="L157" s="14"/>
      <c r="M157" s="14"/>
      <c r="N157" s="14"/>
      <c r="O157" s="20">
        <v>1705810.41</v>
      </c>
      <c r="P157" s="14"/>
      <c r="Q157" s="20">
        <v>4819860.38</v>
      </c>
      <c r="R157" s="14"/>
      <c r="S157" s="20">
        <v>3999260.74</v>
      </c>
      <c r="T157" s="14"/>
      <c r="U157" s="20">
        <v>3836817.86</v>
      </c>
      <c r="V157" s="15"/>
      <c r="W157" s="20">
        <v>3305414.78</v>
      </c>
      <c r="X157" s="14"/>
      <c r="Y157" s="20">
        <v>3162090.27</v>
      </c>
      <c r="Z157" s="34"/>
      <c r="AA157" s="20">
        <f t="shared" si="19"/>
        <v>20829254.440000001</v>
      </c>
      <c r="AB157" s="23"/>
      <c r="AC157" s="23"/>
      <c r="AD157" s="23"/>
      <c r="AE157" s="24"/>
      <c r="AF157" s="24"/>
      <c r="AG157" s="24"/>
      <c r="AH157" s="24"/>
    </row>
    <row r="158" spans="1:34" ht="15.75" customHeight="1" x14ac:dyDescent="0.35">
      <c r="A158" s="19" t="s">
        <v>26</v>
      </c>
      <c r="B158" s="13"/>
      <c r="C158" s="14"/>
      <c r="D158" s="14"/>
      <c r="E158" s="14"/>
      <c r="F158" s="14"/>
      <c r="G158" s="14"/>
      <c r="H158" s="14"/>
      <c r="I158" s="14"/>
      <c r="J158" s="14"/>
      <c r="K158" s="20"/>
      <c r="L158" s="14"/>
      <c r="M158" s="14"/>
      <c r="N158" s="14"/>
      <c r="O158" s="20">
        <v>238813.46</v>
      </c>
      <c r="P158" s="14"/>
      <c r="Q158" s="20">
        <v>674780.45</v>
      </c>
      <c r="R158" s="14"/>
      <c r="S158" s="20">
        <v>559896.5</v>
      </c>
      <c r="T158" s="14"/>
      <c r="U158" s="20">
        <v>537154.5</v>
      </c>
      <c r="V158" s="15"/>
      <c r="W158" s="20">
        <v>462758.07</v>
      </c>
      <c r="X158" s="14"/>
      <c r="Y158" s="20">
        <v>442692.64</v>
      </c>
      <c r="Z158" s="34"/>
      <c r="AA158" s="20">
        <f t="shared" si="19"/>
        <v>2916095.62</v>
      </c>
      <c r="AB158" s="23"/>
      <c r="AC158" s="23"/>
      <c r="AD158" s="23"/>
      <c r="AE158" s="24"/>
      <c r="AF158" s="24"/>
      <c r="AG158" s="24"/>
      <c r="AH158" s="24"/>
    </row>
    <row r="159" spans="1:34" ht="15.75" customHeight="1" x14ac:dyDescent="0.35">
      <c r="A159" s="19" t="s">
        <v>24</v>
      </c>
      <c r="B159" s="13"/>
      <c r="C159" s="14"/>
      <c r="D159" s="14"/>
      <c r="E159" s="14"/>
      <c r="F159" s="14"/>
      <c r="G159" s="14"/>
      <c r="H159" s="14"/>
      <c r="I159" s="14"/>
      <c r="J159" s="14"/>
      <c r="K159" s="20"/>
      <c r="L159" s="14"/>
      <c r="M159" s="14"/>
      <c r="N159" s="14"/>
      <c r="O159" s="20">
        <v>34116.21</v>
      </c>
      <c r="P159" s="14"/>
      <c r="Q159" s="20">
        <v>96397.21</v>
      </c>
      <c r="R159" s="14"/>
      <c r="S159" s="20">
        <v>79985.210000000006</v>
      </c>
      <c r="T159" s="14"/>
      <c r="U159" s="20">
        <v>76736.36</v>
      </c>
      <c r="V159" s="15"/>
      <c r="W159" s="20">
        <v>66108.3</v>
      </c>
      <c r="X159" s="14"/>
      <c r="Y159" s="20">
        <v>63241.81</v>
      </c>
      <c r="Z159" s="34"/>
      <c r="AA159" s="20">
        <f t="shared" si="19"/>
        <v>416585.1</v>
      </c>
      <c r="AB159" s="23"/>
      <c r="AC159" s="23"/>
      <c r="AD159" s="23"/>
      <c r="AE159" s="24"/>
      <c r="AF159" s="24"/>
      <c r="AG159" s="24"/>
      <c r="AH159" s="24"/>
    </row>
    <row r="160" spans="1:34" ht="15.75" customHeight="1" x14ac:dyDescent="0.35">
      <c r="A160" s="13" t="s">
        <v>30</v>
      </c>
      <c r="B160" s="13"/>
      <c r="C160" s="14"/>
      <c r="D160" s="14"/>
      <c r="E160" s="14"/>
      <c r="F160" s="14"/>
      <c r="G160" s="14"/>
      <c r="H160" s="14"/>
      <c r="I160" s="14"/>
      <c r="J160" s="14"/>
      <c r="K160" s="20"/>
      <c r="L160" s="14"/>
      <c r="M160" s="14"/>
      <c r="N160" s="14"/>
      <c r="O160" s="14"/>
      <c r="P160" s="14"/>
      <c r="Q160" s="14"/>
      <c r="R160" s="14"/>
      <c r="S160" s="20"/>
      <c r="T160" s="14"/>
      <c r="U160" s="20"/>
      <c r="V160" s="15"/>
      <c r="W160" s="20"/>
      <c r="X160" s="14"/>
      <c r="Y160" s="20"/>
      <c r="Z160" s="34"/>
      <c r="AA160" s="20"/>
      <c r="AB160" s="23"/>
      <c r="AC160" s="23"/>
      <c r="AD160" s="23"/>
      <c r="AE160" s="24"/>
      <c r="AF160" s="24"/>
      <c r="AG160" s="24"/>
      <c r="AH160" s="24"/>
    </row>
    <row r="161" spans="1:34" ht="15.75" customHeight="1" x14ac:dyDescent="0.35">
      <c r="A161" s="19" t="s">
        <v>27</v>
      </c>
      <c r="B161" s="13"/>
      <c r="C161" s="14"/>
      <c r="D161" s="14"/>
      <c r="E161" s="14"/>
      <c r="F161" s="14"/>
      <c r="G161" s="14"/>
      <c r="H161" s="14"/>
      <c r="I161" s="14"/>
      <c r="J161" s="14"/>
      <c r="K161" s="20"/>
      <c r="L161" s="14"/>
      <c r="M161" s="14"/>
      <c r="N161" s="14"/>
      <c r="O161" s="20">
        <v>0</v>
      </c>
      <c r="P161" s="14"/>
      <c r="Q161" s="20">
        <v>0</v>
      </c>
      <c r="R161" s="14"/>
      <c r="S161" s="20">
        <v>0</v>
      </c>
      <c r="T161" s="14"/>
      <c r="U161" s="20">
        <v>0</v>
      </c>
      <c r="V161" s="15"/>
      <c r="W161" s="20">
        <v>0</v>
      </c>
      <c r="X161" s="14"/>
      <c r="Y161" s="20">
        <v>0</v>
      </c>
      <c r="Z161" s="34"/>
      <c r="AA161" s="20">
        <f t="shared" ref="AA161:AA163" si="20">SUM(C161:Y161)</f>
        <v>0</v>
      </c>
      <c r="AB161" s="23"/>
      <c r="AC161" s="23"/>
      <c r="AD161" s="23"/>
      <c r="AE161" s="24"/>
      <c r="AF161" s="24"/>
      <c r="AG161" s="24"/>
      <c r="AH161" s="24"/>
    </row>
    <row r="162" spans="1:34" ht="15.75" customHeight="1" x14ac:dyDescent="0.35">
      <c r="A162" s="19" t="s">
        <v>26</v>
      </c>
      <c r="B162" s="13"/>
      <c r="C162" s="14"/>
      <c r="D162" s="14"/>
      <c r="E162" s="14"/>
      <c r="F162" s="14"/>
      <c r="G162" s="14"/>
      <c r="H162" s="14"/>
      <c r="I162" s="14"/>
      <c r="J162" s="14"/>
      <c r="K162" s="20"/>
      <c r="L162" s="14"/>
      <c r="M162" s="14"/>
      <c r="N162" s="14"/>
      <c r="O162" s="20">
        <v>0</v>
      </c>
      <c r="P162" s="14"/>
      <c r="Q162" s="20">
        <v>0</v>
      </c>
      <c r="R162" s="14"/>
      <c r="S162" s="20">
        <v>0</v>
      </c>
      <c r="T162" s="14"/>
      <c r="U162" s="20">
        <v>0</v>
      </c>
      <c r="V162" s="15"/>
      <c r="W162" s="20">
        <v>0</v>
      </c>
      <c r="X162" s="14"/>
      <c r="Y162" s="20">
        <v>0</v>
      </c>
      <c r="Z162" s="34"/>
      <c r="AA162" s="20">
        <f t="shared" si="20"/>
        <v>0</v>
      </c>
      <c r="AB162" s="23"/>
      <c r="AC162" s="23"/>
      <c r="AD162" s="23"/>
      <c r="AE162" s="24"/>
      <c r="AF162" s="24"/>
      <c r="AG162" s="24"/>
      <c r="AH162" s="24"/>
    </row>
    <row r="163" spans="1:34" ht="15.75" customHeight="1" x14ac:dyDescent="0.35">
      <c r="A163" s="31" t="s">
        <v>24</v>
      </c>
      <c r="B163" s="13"/>
      <c r="C163" s="14"/>
      <c r="D163" s="14"/>
      <c r="E163" s="14"/>
      <c r="F163" s="14"/>
      <c r="G163" s="14"/>
      <c r="H163" s="14"/>
      <c r="I163" s="14"/>
      <c r="J163" s="14"/>
      <c r="K163" s="20"/>
      <c r="L163" s="14"/>
      <c r="M163" s="14"/>
      <c r="N163" s="14"/>
      <c r="O163" s="20">
        <v>0</v>
      </c>
      <c r="P163" s="14"/>
      <c r="Q163" s="20">
        <v>0</v>
      </c>
      <c r="R163" s="14"/>
      <c r="S163" s="20">
        <v>0</v>
      </c>
      <c r="T163" s="14"/>
      <c r="U163" s="20">
        <v>0</v>
      </c>
      <c r="V163" s="15"/>
      <c r="W163" s="20">
        <v>0</v>
      </c>
      <c r="X163" s="14"/>
      <c r="Y163" s="20">
        <v>0</v>
      </c>
      <c r="Z163" s="34"/>
      <c r="AA163" s="20">
        <f t="shared" si="20"/>
        <v>0</v>
      </c>
      <c r="AB163" s="23"/>
      <c r="AC163" s="23"/>
      <c r="AD163" s="23"/>
      <c r="AE163" s="24"/>
      <c r="AF163" s="24"/>
      <c r="AG163" s="24"/>
      <c r="AH163" s="24"/>
    </row>
    <row r="164" spans="1:34" ht="15.75" customHeight="1" x14ac:dyDescent="0.35">
      <c r="A164" s="31"/>
      <c r="B164" s="13"/>
      <c r="C164" s="14"/>
      <c r="D164" s="14"/>
      <c r="E164" s="14"/>
      <c r="F164" s="14"/>
      <c r="G164" s="14"/>
      <c r="H164" s="14"/>
      <c r="I164" s="14"/>
      <c r="J164" s="14"/>
      <c r="K164" s="20"/>
      <c r="L164" s="14"/>
      <c r="M164" s="14"/>
      <c r="N164" s="14"/>
      <c r="O164" s="14"/>
      <c r="P164" s="14"/>
      <c r="Q164" s="14"/>
      <c r="R164" s="14"/>
      <c r="S164" s="14"/>
      <c r="T164" s="14"/>
      <c r="U164" s="15"/>
      <c r="V164" s="15"/>
      <c r="W164" s="14"/>
      <c r="X164" s="14"/>
      <c r="Y164" s="14"/>
      <c r="Z164" s="34"/>
      <c r="AA164" s="14"/>
      <c r="AB164" s="23"/>
      <c r="AC164" s="23"/>
      <c r="AD164" s="23"/>
      <c r="AE164" s="24"/>
      <c r="AF164" s="24"/>
      <c r="AG164" s="24"/>
      <c r="AH164" s="24"/>
    </row>
    <row r="165" spans="1:34" ht="15.75" customHeight="1" x14ac:dyDescent="0.35">
      <c r="A165" s="31"/>
      <c r="B165" s="13"/>
      <c r="C165" s="14"/>
      <c r="D165" s="14"/>
      <c r="E165" s="14"/>
      <c r="F165" s="14"/>
      <c r="G165" s="14"/>
      <c r="H165" s="14"/>
      <c r="I165" s="14"/>
      <c r="J165" s="14"/>
      <c r="K165" s="20"/>
      <c r="L165" s="14"/>
      <c r="M165" s="14"/>
      <c r="N165" s="14"/>
      <c r="O165" s="14"/>
      <c r="P165" s="14"/>
      <c r="Q165" s="14"/>
      <c r="R165" s="14"/>
      <c r="S165" s="14"/>
      <c r="T165" s="14"/>
      <c r="U165" s="15"/>
      <c r="V165" s="15"/>
      <c r="W165" s="14"/>
      <c r="X165" s="14"/>
      <c r="Y165" s="14"/>
      <c r="Z165" s="34"/>
      <c r="AA165" s="14"/>
      <c r="AB165" s="23"/>
      <c r="AC165" s="23"/>
      <c r="AD165" s="23"/>
      <c r="AE165" s="24"/>
      <c r="AF165" s="24"/>
      <c r="AG165" s="24"/>
      <c r="AH165" s="24"/>
    </row>
    <row r="166" spans="1:34" ht="15.75" customHeight="1" x14ac:dyDescent="0.35">
      <c r="A166" s="31"/>
      <c r="B166" s="13"/>
      <c r="C166" s="14"/>
      <c r="D166" s="14"/>
      <c r="E166" s="14"/>
      <c r="F166" s="14"/>
      <c r="G166" s="14"/>
      <c r="H166" s="14"/>
      <c r="I166" s="14"/>
      <c r="J166" s="14"/>
      <c r="K166" s="20"/>
      <c r="L166" s="14"/>
      <c r="M166" s="14"/>
      <c r="N166" s="14"/>
      <c r="O166" s="14"/>
      <c r="P166" s="14"/>
      <c r="Q166" s="14"/>
      <c r="R166" s="14"/>
      <c r="S166" s="14"/>
      <c r="T166" s="14"/>
      <c r="U166" s="15"/>
      <c r="V166" s="15"/>
      <c r="W166" s="14"/>
      <c r="X166" s="14"/>
      <c r="Y166" s="14"/>
      <c r="Z166" s="34"/>
      <c r="AA166" s="14"/>
      <c r="AB166" s="23"/>
      <c r="AC166" s="23"/>
      <c r="AD166" s="23"/>
      <c r="AE166" s="24"/>
      <c r="AF166" s="24"/>
      <c r="AG166" s="24"/>
      <c r="AH166" s="24"/>
    </row>
    <row r="167" spans="1:34" ht="15.75" customHeight="1" x14ac:dyDescent="0.35">
      <c r="A167" s="11" t="s">
        <v>42</v>
      </c>
      <c r="B167" s="13"/>
      <c r="C167" s="14"/>
      <c r="D167" s="14"/>
      <c r="E167" s="14"/>
      <c r="F167" s="14"/>
      <c r="G167" s="14"/>
      <c r="H167" s="14"/>
      <c r="I167" s="14"/>
      <c r="J167" s="14"/>
      <c r="K167" s="20"/>
      <c r="L167" s="14"/>
      <c r="M167" s="14"/>
      <c r="N167" s="14"/>
      <c r="O167" s="14"/>
      <c r="P167" s="14"/>
      <c r="Q167" s="14"/>
      <c r="R167" s="14"/>
      <c r="S167" s="14"/>
      <c r="T167" s="14"/>
      <c r="U167" s="15"/>
      <c r="V167" s="15"/>
      <c r="W167" s="14"/>
      <c r="X167" s="14"/>
      <c r="Y167" s="14"/>
      <c r="Z167" s="34"/>
      <c r="AA167" s="14"/>
      <c r="AB167" s="23"/>
      <c r="AC167" s="23"/>
      <c r="AD167" s="23"/>
      <c r="AE167" s="24"/>
      <c r="AF167" s="24"/>
      <c r="AG167" s="24"/>
      <c r="AH167" s="24"/>
    </row>
    <row r="168" spans="1:34" ht="15.75" customHeight="1" x14ac:dyDescent="0.35">
      <c r="A168" s="13" t="s">
        <v>18</v>
      </c>
      <c r="B168" s="13"/>
      <c r="C168" s="14"/>
      <c r="D168" s="14"/>
      <c r="E168" s="14"/>
      <c r="F168" s="14"/>
      <c r="G168" s="14"/>
      <c r="H168" s="14"/>
      <c r="I168" s="14"/>
      <c r="J168" s="14"/>
      <c r="K168" s="20"/>
      <c r="L168" s="14"/>
      <c r="M168" s="14"/>
      <c r="N168" s="14"/>
      <c r="O168" s="14"/>
      <c r="P168" s="14"/>
      <c r="Q168" s="14"/>
      <c r="R168" s="14"/>
      <c r="S168" s="14"/>
      <c r="T168" s="14"/>
      <c r="U168" s="15"/>
      <c r="V168" s="15"/>
      <c r="W168" s="14"/>
      <c r="X168" s="14"/>
      <c r="Y168" s="14"/>
      <c r="Z168" s="34"/>
      <c r="AA168" s="14"/>
      <c r="AB168" s="23"/>
      <c r="AC168" s="23"/>
      <c r="AD168" s="23"/>
      <c r="AE168" s="24"/>
      <c r="AF168" s="24"/>
      <c r="AG168" s="24"/>
      <c r="AH168" s="24"/>
    </row>
    <row r="169" spans="1:34" ht="15.75" customHeight="1" x14ac:dyDescent="0.35">
      <c r="A169" s="19" t="s">
        <v>19</v>
      </c>
      <c r="B169" s="13"/>
      <c r="C169" s="14"/>
      <c r="D169" s="14"/>
      <c r="E169" s="14"/>
      <c r="F169" s="14"/>
      <c r="G169" s="14"/>
      <c r="H169" s="14"/>
      <c r="I169" s="14"/>
      <c r="J169" s="14"/>
      <c r="K169" s="20"/>
      <c r="L169" s="14"/>
      <c r="M169" s="14"/>
      <c r="N169" s="14"/>
      <c r="O169" s="14"/>
      <c r="P169" s="14"/>
      <c r="Q169" s="14"/>
      <c r="R169" s="14"/>
      <c r="S169" s="14"/>
      <c r="T169" s="14"/>
      <c r="U169" s="20">
        <v>5110687.32</v>
      </c>
      <c r="V169" s="15"/>
      <c r="W169" s="20">
        <v>20111268.329999998</v>
      </c>
      <c r="X169" s="14"/>
      <c r="Y169" s="20">
        <v>17840368.940000001</v>
      </c>
      <c r="Z169" s="34"/>
      <c r="AA169" s="20">
        <f>SUM(C169:Y169)</f>
        <v>43062324.590000004</v>
      </c>
      <c r="AB169" s="23"/>
      <c r="AC169" s="23"/>
      <c r="AD169" s="23"/>
      <c r="AE169" s="24"/>
      <c r="AF169" s="24"/>
      <c r="AG169" s="24"/>
      <c r="AH169" s="24"/>
    </row>
    <row r="170" spans="1:34" ht="15.75" customHeight="1" x14ac:dyDescent="0.35">
      <c r="A170" s="19" t="s">
        <v>20</v>
      </c>
      <c r="B170" s="13"/>
      <c r="C170" s="14"/>
      <c r="D170" s="14"/>
      <c r="E170" s="14"/>
      <c r="F170" s="14"/>
      <c r="G170" s="14"/>
      <c r="H170" s="14"/>
      <c r="I170" s="14"/>
      <c r="J170" s="14"/>
      <c r="K170" s="20"/>
      <c r="L170" s="14"/>
      <c r="M170" s="14"/>
      <c r="N170" s="14"/>
      <c r="O170" s="14"/>
      <c r="P170" s="14"/>
      <c r="Q170" s="14"/>
      <c r="R170" s="14"/>
      <c r="S170" s="14"/>
      <c r="T170" s="14"/>
      <c r="U170" s="20">
        <v>4879223.79</v>
      </c>
      <c r="V170" s="15"/>
      <c r="W170" s="20">
        <v>19210087.91</v>
      </c>
      <c r="X170" s="14"/>
      <c r="Y170" s="20">
        <v>17098264.789999999</v>
      </c>
      <c r="Z170" s="34"/>
      <c r="AA170" s="20">
        <f>SUM(C170:Y170)</f>
        <v>41187576.489999995</v>
      </c>
      <c r="AB170" s="23"/>
      <c r="AC170" s="23"/>
      <c r="AD170" s="23"/>
      <c r="AE170" s="24"/>
      <c r="AF170" s="24"/>
      <c r="AG170" s="24"/>
      <c r="AH170" s="24"/>
    </row>
    <row r="171" spans="1:34" ht="15.75" customHeight="1" x14ac:dyDescent="0.35">
      <c r="A171" s="19" t="s">
        <v>13</v>
      </c>
      <c r="B171" s="13"/>
      <c r="C171" s="14"/>
      <c r="D171" s="14"/>
      <c r="E171" s="14"/>
      <c r="F171" s="14"/>
      <c r="G171" s="14"/>
      <c r="H171" s="14"/>
      <c r="I171" s="14"/>
      <c r="J171" s="14"/>
      <c r="K171" s="20"/>
      <c r="L171" s="14"/>
      <c r="M171" s="14"/>
      <c r="N171" s="14"/>
      <c r="O171" s="14"/>
      <c r="P171" s="14"/>
      <c r="Q171" s="14"/>
      <c r="R171" s="14"/>
      <c r="S171" s="14"/>
      <c r="T171" s="14"/>
      <c r="U171" s="20">
        <v>231463.53</v>
      </c>
      <c r="V171" s="15"/>
      <c r="W171" s="20">
        <v>901180.42</v>
      </c>
      <c r="X171" s="14"/>
      <c r="Y171" s="20">
        <v>742104.08</v>
      </c>
      <c r="Z171" s="34"/>
      <c r="AA171" s="20">
        <f t="shared" ref="AA171:AA175" si="21">SUM(C171:Y171)</f>
        <v>1874748.0299999998</v>
      </c>
      <c r="AB171" s="23"/>
      <c r="AC171" s="23"/>
      <c r="AD171" s="23"/>
      <c r="AE171" s="24"/>
      <c r="AF171" s="24"/>
      <c r="AG171" s="24"/>
      <c r="AH171" s="24"/>
    </row>
    <row r="172" spans="1:34" ht="15.75" customHeight="1" x14ac:dyDescent="0.35">
      <c r="A172" s="19" t="s">
        <v>21</v>
      </c>
      <c r="B172" s="13"/>
      <c r="C172" s="14"/>
      <c r="D172" s="14"/>
      <c r="E172" s="14"/>
      <c r="F172" s="14"/>
      <c r="G172" s="14"/>
      <c r="H172" s="14"/>
      <c r="I172" s="14"/>
      <c r="J172" s="14"/>
      <c r="K172" s="20"/>
      <c r="L172" s="14"/>
      <c r="M172" s="14"/>
      <c r="N172" s="14"/>
      <c r="O172" s="14"/>
      <c r="P172" s="14"/>
      <c r="Q172" s="14"/>
      <c r="R172" s="14"/>
      <c r="S172" s="14"/>
      <c r="T172" s="14"/>
      <c r="U172" s="20">
        <v>78697.600000000006</v>
      </c>
      <c r="V172" s="15"/>
      <c r="W172" s="20">
        <v>306401.34000000003</v>
      </c>
      <c r="X172" s="14"/>
      <c r="Y172" s="20">
        <v>252315.39</v>
      </c>
      <c r="Z172" s="34"/>
      <c r="AA172" s="20">
        <f t="shared" si="21"/>
        <v>637414.33000000007</v>
      </c>
      <c r="AB172" s="23"/>
      <c r="AC172" s="23"/>
      <c r="AD172" s="23"/>
      <c r="AE172" s="24"/>
      <c r="AF172" s="24"/>
      <c r="AG172" s="24"/>
      <c r="AH172" s="24"/>
    </row>
    <row r="173" spans="1:34" ht="15.75" customHeight="1" x14ac:dyDescent="0.35">
      <c r="A173" s="19" t="s">
        <v>22</v>
      </c>
      <c r="B173" s="13"/>
      <c r="C173" s="14"/>
      <c r="D173" s="14"/>
      <c r="E173" s="14"/>
      <c r="F173" s="14"/>
      <c r="G173" s="14"/>
      <c r="H173" s="14"/>
      <c r="I173" s="14"/>
      <c r="J173" s="14"/>
      <c r="K173" s="20"/>
      <c r="L173" s="14"/>
      <c r="M173" s="14"/>
      <c r="N173" s="14"/>
      <c r="O173" s="14"/>
      <c r="P173" s="14"/>
      <c r="Q173" s="14"/>
      <c r="R173" s="14"/>
      <c r="S173" s="14"/>
      <c r="T173" s="14"/>
      <c r="U173" s="20">
        <v>30090.26</v>
      </c>
      <c r="V173" s="15"/>
      <c r="W173" s="20">
        <v>117153.45</v>
      </c>
      <c r="X173" s="14"/>
      <c r="Y173" s="20">
        <v>96473.53</v>
      </c>
      <c r="Z173" s="34"/>
      <c r="AA173" s="20">
        <f t="shared" si="21"/>
        <v>243717.24</v>
      </c>
      <c r="AB173" s="23"/>
      <c r="AC173" s="23"/>
      <c r="AD173" s="23"/>
      <c r="AE173" s="24"/>
      <c r="AF173" s="24"/>
      <c r="AG173" s="24"/>
      <c r="AH173" s="24"/>
    </row>
    <row r="174" spans="1:34" ht="15.75" customHeight="1" x14ac:dyDescent="0.35">
      <c r="A174" s="19" t="s">
        <v>23</v>
      </c>
      <c r="B174" s="13"/>
      <c r="C174" s="14"/>
      <c r="D174" s="14"/>
      <c r="E174" s="14"/>
      <c r="F174" s="14"/>
      <c r="G174" s="14"/>
      <c r="H174" s="14"/>
      <c r="I174" s="14"/>
      <c r="J174" s="14"/>
      <c r="K174" s="20"/>
      <c r="L174" s="14"/>
      <c r="M174" s="14"/>
      <c r="N174" s="14"/>
      <c r="O174" s="14"/>
      <c r="P174" s="14"/>
      <c r="Q174" s="14"/>
      <c r="R174" s="14"/>
      <c r="S174" s="14"/>
      <c r="T174" s="14"/>
      <c r="U174" s="20">
        <v>11573.18</v>
      </c>
      <c r="V174" s="15"/>
      <c r="W174" s="20">
        <v>45059.02</v>
      </c>
      <c r="X174" s="14"/>
      <c r="Y174" s="20">
        <v>37105.199999999997</v>
      </c>
      <c r="Z174" s="34"/>
      <c r="AA174" s="20">
        <f t="shared" si="21"/>
        <v>93737.4</v>
      </c>
      <c r="AB174" s="23"/>
      <c r="AC174" s="23"/>
      <c r="AD174" s="23"/>
      <c r="AE174" s="24"/>
      <c r="AF174" s="24"/>
      <c r="AG174" s="24"/>
      <c r="AH174" s="24"/>
    </row>
    <row r="175" spans="1:34" ht="15.75" customHeight="1" x14ac:dyDescent="0.35">
      <c r="A175" s="19" t="s">
        <v>24</v>
      </c>
      <c r="B175" s="13"/>
      <c r="C175" s="14"/>
      <c r="D175" s="14"/>
      <c r="E175" s="14"/>
      <c r="F175" s="14"/>
      <c r="G175" s="14"/>
      <c r="H175" s="14"/>
      <c r="I175" s="14"/>
      <c r="J175" s="14"/>
      <c r="K175" s="20"/>
      <c r="L175" s="14"/>
      <c r="M175" s="14"/>
      <c r="N175" s="14"/>
      <c r="O175" s="14"/>
      <c r="P175" s="14"/>
      <c r="Q175" s="14"/>
      <c r="R175" s="14"/>
      <c r="S175" s="14"/>
      <c r="T175" s="14"/>
      <c r="U175" s="20">
        <v>4629.2700000000004</v>
      </c>
      <c r="V175" s="15"/>
      <c r="W175" s="20">
        <v>18023.61</v>
      </c>
      <c r="X175" s="14"/>
      <c r="Y175" s="20">
        <v>14842.08</v>
      </c>
      <c r="Z175" s="34"/>
      <c r="AA175" s="20">
        <f t="shared" si="21"/>
        <v>37494.959999999999</v>
      </c>
      <c r="AB175" s="23"/>
      <c r="AC175" s="23"/>
      <c r="AD175" s="23"/>
      <c r="AE175" s="24"/>
      <c r="AF175" s="24"/>
      <c r="AG175" s="24"/>
      <c r="AH175" s="24"/>
    </row>
    <row r="176" spans="1:34" ht="15.75" customHeight="1" x14ac:dyDescent="0.35">
      <c r="A176" s="19"/>
      <c r="B176" s="13"/>
      <c r="C176" s="14"/>
      <c r="D176" s="14"/>
      <c r="E176" s="14"/>
      <c r="F176" s="14"/>
      <c r="G176" s="14"/>
      <c r="H176" s="14"/>
      <c r="I176" s="14"/>
      <c r="J176" s="14"/>
      <c r="K176" s="20"/>
      <c r="L176" s="14"/>
      <c r="M176" s="14"/>
      <c r="N176" s="14"/>
      <c r="O176" s="14"/>
      <c r="P176" s="14"/>
      <c r="Q176" s="14"/>
      <c r="R176" s="14"/>
      <c r="S176" s="14"/>
      <c r="T176" s="14"/>
      <c r="U176" s="15"/>
      <c r="V176" s="15"/>
      <c r="W176" s="14"/>
      <c r="X176" s="14"/>
      <c r="Y176" s="14"/>
      <c r="Z176" s="34"/>
      <c r="AA176" s="20"/>
      <c r="AB176" s="23"/>
      <c r="AC176" s="23"/>
      <c r="AD176" s="23"/>
      <c r="AE176" s="24"/>
      <c r="AF176" s="24"/>
      <c r="AG176" s="24"/>
      <c r="AH176" s="24"/>
    </row>
    <row r="177" spans="1:34" ht="15.75" customHeight="1" x14ac:dyDescent="0.35">
      <c r="A177" s="13" t="s">
        <v>25</v>
      </c>
      <c r="B177" s="13"/>
      <c r="C177" s="14"/>
      <c r="D177" s="14"/>
      <c r="E177" s="14"/>
      <c r="F177" s="14"/>
      <c r="G177" s="14"/>
      <c r="H177" s="14"/>
      <c r="I177" s="14"/>
      <c r="J177" s="14"/>
      <c r="K177" s="20"/>
      <c r="L177" s="14"/>
      <c r="M177" s="14"/>
      <c r="N177" s="14"/>
      <c r="O177" s="14"/>
      <c r="P177" s="14"/>
      <c r="Q177" s="14"/>
      <c r="R177" s="14"/>
      <c r="S177" s="14"/>
      <c r="T177" s="14"/>
      <c r="U177" s="15"/>
      <c r="V177" s="15"/>
      <c r="W177" s="14"/>
      <c r="X177" s="14"/>
      <c r="Y177" s="14"/>
      <c r="Z177" s="34"/>
      <c r="AA177" s="14"/>
      <c r="AB177" s="23"/>
      <c r="AC177" s="23"/>
      <c r="AD177" s="23"/>
      <c r="AE177" s="24"/>
      <c r="AF177" s="24"/>
      <c r="AG177" s="24"/>
      <c r="AH177" s="24"/>
    </row>
    <row r="178" spans="1:34" ht="15.75" customHeight="1" x14ac:dyDescent="0.35">
      <c r="A178" s="13" t="s">
        <v>40</v>
      </c>
      <c r="B178" s="13"/>
      <c r="C178" s="14"/>
      <c r="D178" s="14"/>
      <c r="E178" s="14"/>
      <c r="F178" s="14"/>
      <c r="G178" s="14"/>
      <c r="H178" s="14"/>
      <c r="I178" s="14"/>
      <c r="J178" s="14"/>
      <c r="K178" s="20"/>
      <c r="L178" s="14"/>
      <c r="M178" s="14"/>
      <c r="N178" s="14"/>
      <c r="O178" s="14"/>
      <c r="P178" s="14"/>
      <c r="Q178" s="14"/>
      <c r="R178" s="14"/>
      <c r="S178" s="14"/>
      <c r="T178" s="14"/>
      <c r="U178" s="15"/>
      <c r="V178" s="15"/>
      <c r="W178" s="14"/>
      <c r="X178" s="14"/>
      <c r="Y178" s="14"/>
      <c r="Z178" s="34"/>
      <c r="AA178" s="20"/>
      <c r="AB178" s="23"/>
      <c r="AC178" s="23"/>
      <c r="AD178" s="23"/>
      <c r="AE178" s="24"/>
      <c r="AF178" s="24"/>
      <c r="AG178" s="24"/>
      <c r="AH178" s="24"/>
    </row>
    <row r="179" spans="1:34" ht="15.75" customHeight="1" x14ac:dyDescent="0.35">
      <c r="A179" s="19" t="s">
        <v>19</v>
      </c>
      <c r="B179" s="13"/>
      <c r="C179" s="14"/>
      <c r="D179" s="14"/>
      <c r="E179" s="14"/>
      <c r="F179" s="14"/>
      <c r="G179" s="14"/>
      <c r="H179" s="14"/>
      <c r="I179" s="14"/>
      <c r="J179" s="14"/>
      <c r="K179" s="20"/>
      <c r="L179" s="14"/>
      <c r="M179" s="14"/>
      <c r="N179" s="14"/>
      <c r="O179" s="14"/>
      <c r="P179" s="14"/>
      <c r="Q179" s="14"/>
      <c r="R179" s="14"/>
      <c r="S179" s="14"/>
      <c r="T179" s="14"/>
      <c r="U179" s="20">
        <v>0</v>
      </c>
      <c r="V179" s="15"/>
      <c r="W179" s="20">
        <v>425927.3</v>
      </c>
      <c r="X179" s="14"/>
      <c r="Y179" s="20">
        <v>308767.09999999998</v>
      </c>
      <c r="Z179" s="34"/>
      <c r="AA179" s="20">
        <f t="shared" ref="AA179:AA182" si="22">SUM(C179:Y179)</f>
        <v>734694.39999999991</v>
      </c>
      <c r="AB179" s="23"/>
      <c r="AC179" s="23"/>
      <c r="AD179" s="23"/>
      <c r="AE179" s="24"/>
      <c r="AF179" s="24"/>
      <c r="AG179" s="24"/>
      <c r="AH179" s="24"/>
    </row>
    <row r="180" spans="1:34" ht="15.75" customHeight="1" x14ac:dyDescent="0.35">
      <c r="A180" s="19" t="s">
        <v>13</v>
      </c>
      <c r="B180" s="13"/>
      <c r="C180" s="14"/>
      <c r="D180" s="14"/>
      <c r="E180" s="14"/>
      <c r="F180" s="14"/>
      <c r="G180" s="14"/>
      <c r="H180" s="14"/>
      <c r="I180" s="14"/>
      <c r="J180" s="14"/>
      <c r="K180" s="20"/>
      <c r="L180" s="14"/>
      <c r="M180" s="14"/>
      <c r="N180" s="14"/>
      <c r="O180" s="14"/>
      <c r="P180" s="14"/>
      <c r="Q180" s="14"/>
      <c r="R180" s="14"/>
      <c r="S180" s="14"/>
      <c r="T180" s="14"/>
      <c r="U180" s="20">
        <v>0</v>
      </c>
      <c r="V180" s="15"/>
      <c r="W180" s="20">
        <v>30134.5</v>
      </c>
      <c r="X180" s="14"/>
      <c r="Y180" s="20">
        <v>18449</v>
      </c>
      <c r="Z180" s="34"/>
      <c r="AA180" s="20">
        <f t="shared" si="22"/>
        <v>48583.5</v>
      </c>
      <c r="AB180" s="23"/>
      <c r="AC180" s="23"/>
      <c r="AD180" s="23"/>
      <c r="AE180" s="24"/>
      <c r="AF180" s="24"/>
      <c r="AG180" s="24"/>
      <c r="AH180" s="24"/>
    </row>
    <row r="181" spans="1:34" ht="15.75" customHeight="1" x14ac:dyDescent="0.35">
      <c r="A181" s="19" t="s">
        <v>26</v>
      </c>
      <c r="B181" s="13"/>
      <c r="C181" s="14"/>
      <c r="D181" s="14"/>
      <c r="E181" s="14"/>
      <c r="F181" s="14"/>
      <c r="G181" s="14"/>
      <c r="H181" s="14"/>
      <c r="I181" s="14"/>
      <c r="J181" s="14"/>
      <c r="K181" s="20"/>
      <c r="L181" s="14"/>
      <c r="M181" s="14"/>
      <c r="N181" s="14"/>
      <c r="O181" s="14"/>
      <c r="P181" s="14"/>
      <c r="Q181" s="14"/>
      <c r="R181" s="14"/>
      <c r="S181" s="14"/>
      <c r="T181" s="14"/>
      <c r="U181" s="20">
        <v>0</v>
      </c>
      <c r="V181" s="15"/>
      <c r="W181" s="20">
        <v>4218.83</v>
      </c>
      <c r="X181" s="14"/>
      <c r="Y181" s="20">
        <v>2582.86</v>
      </c>
      <c r="Z181" s="34"/>
      <c r="AA181" s="20">
        <f t="shared" si="22"/>
        <v>6801.6900000000005</v>
      </c>
      <c r="AB181" s="23"/>
      <c r="AC181" s="23"/>
      <c r="AD181" s="23"/>
      <c r="AE181" s="24"/>
      <c r="AF181" s="24"/>
      <c r="AG181" s="24"/>
      <c r="AH181" s="24"/>
    </row>
    <row r="182" spans="1:34" ht="15.75" customHeight="1" x14ac:dyDescent="0.35">
      <c r="A182" s="19" t="s">
        <v>24</v>
      </c>
      <c r="B182" s="13"/>
      <c r="C182" s="14"/>
      <c r="D182" s="14"/>
      <c r="E182" s="14"/>
      <c r="F182" s="14"/>
      <c r="G182" s="14"/>
      <c r="H182" s="14"/>
      <c r="I182" s="14"/>
      <c r="J182" s="14"/>
      <c r="K182" s="20"/>
      <c r="L182" s="14"/>
      <c r="M182" s="14"/>
      <c r="N182" s="14"/>
      <c r="O182" s="14"/>
      <c r="P182" s="14"/>
      <c r="Q182" s="14"/>
      <c r="R182" s="14"/>
      <c r="S182" s="14"/>
      <c r="T182" s="14"/>
      <c r="U182" s="20">
        <v>0</v>
      </c>
      <c r="V182" s="15"/>
      <c r="W182" s="20">
        <v>602.69000000000005</v>
      </c>
      <c r="X182" s="14"/>
      <c r="Y182" s="20">
        <v>368.98</v>
      </c>
      <c r="Z182" s="34"/>
      <c r="AA182" s="20">
        <f t="shared" si="22"/>
        <v>971.67000000000007</v>
      </c>
      <c r="AB182" s="23"/>
      <c r="AC182" s="23"/>
      <c r="AD182" s="23"/>
      <c r="AE182" s="24"/>
      <c r="AF182" s="24"/>
      <c r="AG182" s="24"/>
      <c r="AH182" s="24"/>
    </row>
    <row r="183" spans="1:34" ht="15.75" customHeight="1" x14ac:dyDescent="0.35">
      <c r="A183" s="13" t="s">
        <v>41</v>
      </c>
      <c r="B183" s="13"/>
      <c r="C183" s="14"/>
      <c r="D183" s="14"/>
      <c r="E183" s="14"/>
      <c r="F183" s="14"/>
      <c r="G183" s="14"/>
      <c r="H183" s="14"/>
      <c r="I183" s="14"/>
      <c r="J183" s="14"/>
      <c r="K183" s="20"/>
      <c r="L183" s="14"/>
      <c r="M183" s="14"/>
      <c r="N183" s="14"/>
      <c r="O183" s="14"/>
      <c r="P183" s="14"/>
      <c r="Q183" s="14"/>
      <c r="R183" s="14"/>
      <c r="S183" s="14"/>
      <c r="T183" s="14"/>
      <c r="U183" s="20"/>
      <c r="V183" s="15"/>
      <c r="W183" s="20"/>
      <c r="X183" s="14"/>
      <c r="Y183" s="20"/>
      <c r="Z183" s="34"/>
      <c r="AA183" s="20"/>
      <c r="AB183" s="23"/>
      <c r="AC183" s="23"/>
      <c r="AD183" s="23"/>
      <c r="AE183" s="24"/>
      <c r="AF183" s="24"/>
      <c r="AG183" s="24"/>
      <c r="AH183" s="24"/>
    </row>
    <row r="184" spans="1:34" ht="15.75" customHeight="1" x14ac:dyDescent="0.35">
      <c r="A184" s="19" t="s">
        <v>27</v>
      </c>
      <c r="B184" s="13"/>
      <c r="C184" s="14"/>
      <c r="D184" s="14"/>
      <c r="E184" s="14"/>
      <c r="F184" s="14"/>
      <c r="G184" s="14"/>
      <c r="H184" s="14"/>
      <c r="I184" s="14"/>
      <c r="J184" s="14"/>
      <c r="K184" s="20"/>
      <c r="L184" s="14"/>
      <c r="M184" s="14"/>
      <c r="N184" s="14"/>
      <c r="O184" s="14"/>
      <c r="P184" s="14"/>
      <c r="Q184" s="14"/>
      <c r="R184" s="14"/>
      <c r="S184" s="14"/>
      <c r="T184" s="14"/>
      <c r="U184" s="20">
        <v>0</v>
      </c>
      <c r="V184" s="15"/>
      <c r="W184" s="20">
        <v>0</v>
      </c>
      <c r="X184" s="14"/>
      <c r="Y184" s="20">
        <v>0</v>
      </c>
      <c r="Z184" s="34"/>
      <c r="AA184" s="20">
        <f t="shared" ref="AA184:AA186" si="23">SUM(C184:Y184)</f>
        <v>0</v>
      </c>
      <c r="AB184" s="23"/>
      <c r="AC184" s="23"/>
      <c r="AD184" s="23"/>
      <c r="AE184" s="24"/>
      <c r="AF184" s="24"/>
      <c r="AG184" s="24"/>
      <c r="AH184" s="24"/>
    </row>
    <row r="185" spans="1:34" ht="15.75" customHeight="1" x14ac:dyDescent="0.35">
      <c r="A185" s="19" t="s">
        <v>26</v>
      </c>
      <c r="B185" s="13"/>
      <c r="C185" s="14"/>
      <c r="D185" s="14"/>
      <c r="E185" s="14"/>
      <c r="F185" s="14"/>
      <c r="G185" s="14"/>
      <c r="H185" s="14"/>
      <c r="I185" s="14"/>
      <c r="J185" s="14"/>
      <c r="K185" s="20"/>
      <c r="L185" s="14"/>
      <c r="M185" s="14"/>
      <c r="N185" s="14"/>
      <c r="O185" s="14"/>
      <c r="P185" s="14"/>
      <c r="Q185" s="14"/>
      <c r="R185" s="14"/>
      <c r="S185" s="14"/>
      <c r="T185" s="14"/>
      <c r="U185" s="20">
        <v>0</v>
      </c>
      <c r="V185" s="15"/>
      <c r="W185" s="20">
        <v>0</v>
      </c>
      <c r="X185" s="14"/>
      <c r="Y185" s="20">
        <v>0</v>
      </c>
      <c r="Z185" s="34"/>
      <c r="AA185" s="20">
        <f t="shared" si="23"/>
        <v>0</v>
      </c>
      <c r="AB185" s="23"/>
      <c r="AC185" s="23"/>
      <c r="AD185" s="23"/>
      <c r="AE185" s="24"/>
      <c r="AF185" s="24"/>
      <c r="AG185" s="24"/>
      <c r="AH185" s="24"/>
    </row>
    <row r="186" spans="1:34" ht="15.75" customHeight="1" x14ac:dyDescent="0.35">
      <c r="A186" s="31" t="s">
        <v>24</v>
      </c>
      <c r="B186" s="13"/>
      <c r="C186" s="14"/>
      <c r="D186" s="14"/>
      <c r="E186" s="14"/>
      <c r="F186" s="14"/>
      <c r="G186" s="14"/>
      <c r="H186" s="14"/>
      <c r="I186" s="14"/>
      <c r="J186" s="14"/>
      <c r="K186" s="20"/>
      <c r="L186" s="14"/>
      <c r="M186" s="14"/>
      <c r="N186" s="14"/>
      <c r="O186" s="14"/>
      <c r="P186" s="14"/>
      <c r="Q186" s="14"/>
      <c r="R186" s="14"/>
      <c r="S186" s="14"/>
      <c r="T186" s="14"/>
      <c r="U186" s="20">
        <v>0</v>
      </c>
      <c r="V186" s="15"/>
      <c r="W186" s="20">
        <v>0</v>
      </c>
      <c r="X186" s="14"/>
      <c r="Y186" s="20">
        <v>0</v>
      </c>
      <c r="Z186" s="34"/>
      <c r="AA186" s="20">
        <f t="shared" si="23"/>
        <v>0</v>
      </c>
      <c r="AB186" s="23"/>
      <c r="AC186" s="23"/>
      <c r="AD186" s="23"/>
      <c r="AE186" s="24"/>
      <c r="AF186" s="24"/>
      <c r="AG186" s="24"/>
      <c r="AH186" s="24"/>
    </row>
    <row r="187" spans="1:34" ht="15.75" customHeight="1" x14ac:dyDescent="0.35">
      <c r="A187" s="31"/>
      <c r="B187" s="13"/>
      <c r="C187" s="14"/>
      <c r="D187" s="14"/>
      <c r="E187" s="14"/>
      <c r="F187" s="14"/>
      <c r="G187" s="14"/>
      <c r="H187" s="14"/>
      <c r="I187" s="14"/>
      <c r="J187" s="14"/>
      <c r="K187" s="20"/>
      <c r="L187" s="14"/>
      <c r="M187" s="14"/>
      <c r="N187" s="14"/>
      <c r="O187" s="14"/>
      <c r="P187" s="14"/>
      <c r="Q187" s="14"/>
      <c r="R187" s="14"/>
      <c r="S187" s="14"/>
      <c r="T187" s="14"/>
      <c r="U187" s="20"/>
      <c r="V187" s="15"/>
      <c r="W187" s="14"/>
      <c r="X187" s="14"/>
      <c r="Y187" s="14"/>
      <c r="Z187" s="34"/>
      <c r="AA187" s="14"/>
      <c r="AB187" s="23"/>
      <c r="AC187" s="23"/>
      <c r="AD187" s="23"/>
      <c r="AE187" s="24"/>
      <c r="AF187" s="24"/>
      <c r="AG187" s="24"/>
      <c r="AH187" s="24"/>
    </row>
    <row r="188" spans="1:34" ht="15.75" customHeight="1" x14ac:dyDescent="0.35">
      <c r="A188" s="31"/>
      <c r="B188" s="13"/>
      <c r="C188" s="14"/>
      <c r="D188" s="14"/>
      <c r="E188" s="14"/>
      <c r="F188" s="14"/>
      <c r="G188" s="14"/>
      <c r="H188" s="14"/>
      <c r="I188" s="14"/>
      <c r="J188" s="14"/>
      <c r="K188" s="20"/>
      <c r="L188" s="14"/>
      <c r="M188" s="14"/>
      <c r="N188" s="14"/>
      <c r="O188" s="14"/>
      <c r="P188" s="14"/>
      <c r="Q188" s="14"/>
      <c r="R188" s="14"/>
      <c r="S188" s="14"/>
      <c r="T188" s="14"/>
      <c r="U188" s="15"/>
      <c r="V188" s="15"/>
      <c r="W188" s="14"/>
      <c r="X188" s="14"/>
      <c r="Y188" s="14"/>
      <c r="Z188" s="34"/>
      <c r="AA188" s="14"/>
      <c r="AB188" s="23"/>
      <c r="AC188" s="23"/>
      <c r="AD188" s="23"/>
      <c r="AE188" s="24"/>
      <c r="AF188" s="24"/>
      <c r="AG188" s="24"/>
      <c r="AH188" s="24"/>
    </row>
    <row r="189" spans="1:34" ht="15.75" customHeight="1" x14ac:dyDescent="0.35">
      <c r="A189" s="31"/>
      <c r="B189" s="13"/>
      <c r="C189" s="14"/>
      <c r="D189" s="14"/>
      <c r="E189" s="14"/>
      <c r="F189" s="14"/>
      <c r="G189" s="14"/>
      <c r="H189" s="14"/>
      <c r="I189" s="14"/>
      <c r="J189" s="14"/>
      <c r="K189" s="20"/>
      <c r="L189" s="14"/>
      <c r="M189" s="14"/>
      <c r="N189" s="14"/>
      <c r="O189" s="14"/>
      <c r="P189" s="14"/>
      <c r="Q189" s="14"/>
      <c r="R189" s="14"/>
      <c r="S189" s="14"/>
      <c r="T189" s="14"/>
      <c r="U189" s="15"/>
      <c r="V189" s="15"/>
      <c r="W189" s="14"/>
      <c r="X189" s="14"/>
      <c r="Y189" s="14"/>
      <c r="Z189" s="34"/>
      <c r="AA189" s="14"/>
      <c r="AB189" s="23"/>
      <c r="AC189" s="23"/>
      <c r="AD189" s="23"/>
      <c r="AE189" s="24"/>
      <c r="AF189" s="24"/>
      <c r="AG189" s="24"/>
      <c r="AH189" s="24"/>
    </row>
    <row r="190" spans="1:34" ht="15.75" customHeight="1" x14ac:dyDescent="0.35">
      <c r="A190" s="11" t="s">
        <v>28</v>
      </c>
      <c r="B190" s="11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1"/>
      <c r="V190" s="21"/>
      <c r="W190" s="20"/>
      <c r="X190" s="20"/>
      <c r="Y190" s="20"/>
      <c r="Z190" s="25"/>
      <c r="AA190" s="20"/>
      <c r="AB190" s="23"/>
      <c r="AC190" s="23"/>
      <c r="AD190" s="23"/>
      <c r="AE190" s="24"/>
      <c r="AF190" s="24"/>
      <c r="AG190" s="24"/>
      <c r="AH190" s="24"/>
    </row>
    <row r="191" spans="1:34" ht="15.75" customHeight="1" x14ac:dyDescent="0.35">
      <c r="A191" s="13" t="s">
        <v>18</v>
      </c>
      <c r="B191" s="13"/>
      <c r="C191" s="14"/>
      <c r="D191" s="14"/>
      <c r="E191" s="14"/>
      <c r="F191" s="14"/>
      <c r="G191" s="14"/>
      <c r="H191" s="14"/>
      <c r="I191" s="14"/>
      <c r="J191" s="14"/>
      <c r="K191" s="20"/>
      <c r="L191" s="14"/>
      <c r="M191" s="14"/>
      <c r="N191" s="14"/>
      <c r="O191" s="14"/>
      <c r="P191" s="14"/>
      <c r="Q191" s="14"/>
      <c r="R191" s="14"/>
      <c r="S191" s="14"/>
      <c r="T191" s="14"/>
      <c r="U191" s="15"/>
      <c r="V191" s="15"/>
      <c r="W191" s="14"/>
      <c r="X191" s="14"/>
      <c r="Y191" s="14"/>
      <c r="Z191" s="25"/>
      <c r="AA191" s="20"/>
      <c r="AB191" s="23"/>
      <c r="AC191" s="23"/>
      <c r="AD191" s="23"/>
      <c r="AE191" s="24"/>
      <c r="AF191" s="24"/>
      <c r="AG191" s="24"/>
      <c r="AH191" s="24"/>
    </row>
    <row r="192" spans="1:34" ht="15.75" customHeight="1" x14ac:dyDescent="0.35">
      <c r="A192" s="19" t="s">
        <v>19</v>
      </c>
      <c r="B192" s="19"/>
      <c r="C192" s="20">
        <f t="shared" ref="C192:C198" si="24">C54+C31+C8</f>
        <v>23763885.23</v>
      </c>
      <c r="D192" s="20"/>
      <c r="E192" s="20">
        <f t="shared" ref="E192:E198" si="25">E54+E31+E8</f>
        <v>61997444.579999998</v>
      </c>
      <c r="F192" s="20"/>
      <c r="G192" s="20">
        <f t="shared" ref="G192:G198" si="26">G54+G31+G8</f>
        <v>94027937.139999986</v>
      </c>
      <c r="H192" s="20"/>
      <c r="I192" s="20">
        <f t="shared" ref="I192:I198" si="27">I54+I31+I8</f>
        <v>117519310.06</v>
      </c>
      <c r="J192" s="20"/>
      <c r="K192" s="20">
        <f t="shared" ref="K192:K198" si="28">K54+K31+K8+K77+K100</f>
        <v>140300742.35999998</v>
      </c>
      <c r="L192" s="20"/>
      <c r="M192" s="20">
        <f t="shared" ref="M192:M198" si="29">M54+M31+M8+M77+M100</f>
        <v>175330191.20999998</v>
      </c>
      <c r="N192" s="20"/>
      <c r="O192" s="20">
        <f t="shared" ref="O192:O198" si="30">O54+O31+O8+O77+O100+O123+O146</f>
        <v>192735357.14999998</v>
      </c>
      <c r="P192" s="20"/>
      <c r="Q192" s="20">
        <f t="shared" ref="Q192:Q198" si="31">Q54+Q31+Q8+Q77+Q100+Q123+Q146</f>
        <v>254707061.27999997</v>
      </c>
      <c r="R192" s="20"/>
      <c r="S192" s="20">
        <f>S54+S31+S8+S77+S100+S123+S146</f>
        <v>385895636.68000001</v>
      </c>
      <c r="T192" s="20"/>
      <c r="U192" s="20">
        <f t="shared" ref="U192:W198" si="32">U54+U31+U8+U77+U100+U123+U146+U169</f>
        <v>757547885.49000001</v>
      </c>
      <c r="V192" s="21"/>
      <c r="W192" s="20">
        <f t="shared" si="32"/>
        <v>1064660897.48</v>
      </c>
      <c r="X192" s="20"/>
      <c r="Y192" s="20">
        <f>Y54+Y31+Y8+Y77+Y100+Y123+Y146+Y169</f>
        <v>1029427993.22</v>
      </c>
      <c r="Z192" s="25"/>
      <c r="AA192" s="20">
        <f>SUM(C192:Y192)</f>
        <v>4297914341.8800001</v>
      </c>
      <c r="AB192" s="23"/>
      <c r="AC192" s="23"/>
      <c r="AD192" s="23"/>
      <c r="AE192" s="24"/>
      <c r="AF192" s="24"/>
      <c r="AG192" s="24"/>
      <c r="AH192" s="24"/>
    </row>
    <row r="193" spans="1:34" ht="15.75" customHeight="1" x14ac:dyDescent="0.35">
      <c r="A193" s="19" t="s">
        <v>20</v>
      </c>
      <c r="B193" s="19"/>
      <c r="C193" s="20">
        <f t="shared" si="24"/>
        <v>22629895.030000001</v>
      </c>
      <c r="D193" s="20"/>
      <c r="E193" s="20">
        <f t="shared" si="25"/>
        <v>58985472.329999998</v>
      </c>
      <c r="F193" s="20"/>
      <c r="G193" s="20">
        <f t="shared" si="26"/>
        <v>90305786.519999996</v>
      </c>
      <c r="H193" s="20"/>
      <c r="I193" s="20">
        <f t="shared" si="27"/>
        <v>112652023.53999999</v>
      </c>
      <c r="J193" s="20"/>
      <c r="K193" s="20">
        <f t="shared" si="28"/>
        <v>133722884.3</v>
      </c>
      <c r="L193" s="20"/>
      <c r="M193" s="20">
        <f t="shared" si="29"/>
        <v>168035215.14999998</v>
      </c>
      <c r="N193" s="20"/>
      <c r="O193" s="20">
        <f t="shared" si="30"/>
        <v>183672490.46000001</v>
      </c>
      <c r="P193" s="20"/>
      <c r="Q193" s="20">
        <f t="shared" si="31"/>
        <v>242575075.85999998</v>
      </c>
      <c r="R193" s="20"/>
      <c r="S193" s="20">
        <f t="shared" ref="S193" si="33">S55+S32+S9+S78+S101+S124+S147</f>
        <v>368084050.92000002</v>
      </c>
      <c r="T193" s="20"/>
      <c r="U193" s="20">
        <f t="shared" si="32"/>
        <v>717567196.05999994</v>
      </c>
      <c r="V193" s="21"/>
      <c r="W193" s="20">
        <f t="shared" si="32"/>
        <v>1010050038.6300001</v>
      </c>
      <c r="X193" s="20"/>
      <c r="Y193" s="20">
        <f t="shared" ref="Y193" si="34">Y55+Y32+Y9+Y78+Y101+Y124+Y147+Y170</f>
        <v>979542555.15999997</v>
      </c>
      <c r="Z193" s="25"/>
      <c r="AA193" s="20">
        <f t="shared" ref="AA193:AA198" si="35">SUM(C193:Y193)</f>
        <v>4087822683.96</v>
      </c>
      <c r="AB193" s="23"/>
      <c r="AC193" s="23"/>
      <c r="AD193" s="23"/>
      <c r="AE193" s="24"/>
      <c r="AF193" s="24"/>
      <c r="AG193" s="24"/>
      <c r="AH193" s="24"/>
    </row>
    <row r="194" spans="1:34" ht="15.75" customHeight="1" x14ac:dyDescent="0.35">
      <c r="A194" s="19" t="s">
        <v>13</v>
      </c>
      <c r="B194" s="19"/>
      <c r="C194" s="20">
        <f t="shared" si="24"/>
        <v>517712.06999999995</v>
      </c>
      <c r="D194" s="20"/>
      <c r="E194" s="20">
        <f t="shared" si="25"/>
        <v>2525725.92</v>
      </c>
      <c r="F194" s="20"/>
      <c r="G194" s="20">
        <f t="shared" si="26"/>
        <v>3235113.27</v>
      </c>
      <c r="H194" s="20"/>
      <c r="I194" s="20">
        <f t="shared" si="27"/>
        <v>3977208.16</v>
      </c>
      <c r="J194" s="20"/>
      <c r="K194" s="20">
        <f t="shared" si="28"/>
        <v>5093787.9300000006</v>
      </c>
      <c r="L194" s="20"/>
      <c r="M194" s="20">
        <f t="shared" si="29"/>
        <v>5570585.25</v>
      </c>
      <c r="N194" s="20"/>
      <c r="O194" s="20">
        <f t="shared" si="30"/>
        <v>7192191.5999999996</v>
      </c>
      <c r="P194" s="20"/>
      <c r="Q194" s="20">
        <f t="shared" si="31"/>
        <v>9633980.5500000007</v>
      </c>
      <c r="R194" s="20"/>
      <c r="S194" s="20">
        <f t="shared" ref="S194" si="36">S56+S33+S10+S79+S102+S125+S148</f>
        <v>12969655.420000002</v>
      </c>
      <c r="T194" s="20"/>
      <c r="U194" s="20">
        <f t="shared" si="32"/>
        <v>27324955.380000003</v>
      </c>
      <c r="V194" s="21"/>
      <c r="W194" s="20">
        <f>W56+W33+W10+W79+W102+W125+W148+W171</f>
        <v>38822856.82</v>
      </c>
      <c r="X194" s="20"/>
      <c r="Y194" s="20">
        <f>Y56+Y33+Y10+Y79+Y102+Y125+Y148+Y171</f>
        <v>36775531.75</v>
      </c>
      <c r="Z194" s="25"/>
      <c r="AA194" s="20">
        <f>SUM(C194:Y194)</f>
        <v>153639304.12</v>
      </c>
      <c r="AB194" s="23"/>
      <c r="AC194" s="23"/>
      <c r="AD194" s="23"/>
      <c r="AE194" s="24"/>
      <c r="AF194" s="24"/>
      <c r="AG194" s="24"/>
      <c r="AH194" s="24"/>
    </row>
    <row r="195" spans="1:34" ht="15.75" customHeight="1" x14ac:dyDescent="0.35">
      <c r="A195" s="19" t="s">
        <v>21</v>
      </c>
      <c r="B195" s="19"/>
      <c r="C195" s="20">
        <f t="shared" si="24"/>
        <v>176022.1</v>
      </c>
      <c r="D195" s="20"/>
      <c r="E195" s="20">
        <f t="shared" si="25"/>
        <v>858746.82</v>
      </c>
      <c r="F195" s="20"/>
      <c r="G195" s="20">
        <f t="shared" si="26"/>
        <v>1099938.51</v>
      </c>
      <c r="H195" s="20"/>
      <c r="I195" s="20">
        <f t="shared" si="27"/>
        <v>1352250.7800000003</v>
      </c>
      <c r="J195" s="20"/>
      <c r="K195" s="20">
        <f t="shared" si="28"/>
        <v>1731887.9000000001</v>
      </c>
      <c r="L195" s="20"/>
      <c r="M195" s="20">
        <f t="shared" si="29"/>
        <v>1893998.9900000002</v>
      </c>
      <c r="N195" s="20"/>
      <c r="O195" s="20">
        <f t="shared" si="30"/>
        <v>2445345.1399999997</v>
      </c>
      <c r="P195" s="24"/>
      <c r="Q195" s="20">
        <f t="shared" si="31"/>
        <v>3275553.38</v>
      </c>
      <c r="R195" s="20"/>
      <c r="S195" s="20">
        <f t="shared" ref="S195" si="37">S57+S34+S11+S80+S103+S126+S149</f>
        <v>4409682.8299999991</v>
      </c>
      <c r="T195" s="20"/>
      <c r="U195" s="20">
        <f t="shared" si="32"/>
        <v>9290484.8300000001</v>
      </c>
      <c r="V195" s="21"/>
      <c r="W195" s="20">
        <f t="shared" si="32"/>
        <v>13199771.32</v>
      </c>
      <c r="X195" s="20"/>
      <c r="Y195" s="20">
        <f t="shared" ref="Y195" si="38">Y57+Y34+Y11+Y80+Y103+Y126+Y149+Y172</f>
        <v>12503680.790000001</v>
      </c>
      <c r="Z195" s="25"/>
      <c r="AA195" s="20">
        <f t="shared" si="35"/>
        <v>52237363.390000001</v>
      </c>
      <c r="AB195" s="23"/>
      <c r="AC195" s="23"/>
      <c r="AD195" s="23"/>
      <c r="AE195" s="24"/>
      <c r="AF195" s="24"/>
      <c r="AG195" s="24"/>
      <c r="AH195" s="24"/>
    </row>
    <row r="196" spans="1:34" ht="15.75" customHeight="1" x14ac:dyDescent="0.35">
      <c r="A196" s="19" t="s">
        <v>22</v>
      </c>
      <c r="B196" s="19"/>
      <c r="C196" s="20">
        <f t="shared" si="24"/>
        <v>67302.570000000007</v>
      </c>
      <c r="D196" s="20"/>
      <c r="E196" s="20">
        <f t="shared" si="25"/>
        <v>328344.37</v>
      </c>
      <c r="F196" s="20"/>
      <c r="G196" s="20">
        <f t="shared" si="26"/>
        <v>420564.73</v>
      </c>
      <c r="H196" s="20"/>
      <c r="I196" s="20">
        <f t="shared" si="27"/>
        <v>517037.06999999995</v>
      </c>
      <c r="J196" s="20"/>
      <c r="K196" s="20">
        <f t="shared" si="28"/>
        <v>662192.43000000005</v>
      </c>
      <c r="L196" s="20"/>
      <c r="M196" s="20">
        <f t="shared" si="29"/>
        <v>724176.08</v>
      </c>
      <c r="N196" s="20"/>
      <c r="O196" s="20">
        <f t="shared" si="30"/>
        <v>934984.8899999999</v>
      </c>
      <c r="P196" s="24"/>
      <c r="Q196" s="20">
        <f t="shared" si="31"/>
        <v>1252417.4700000002</v>
      </c>
      <c r="R196" s="20"/>
      <c r="S196" s="20">
        <f t="shared" ref="S196" si="39">S58+S35+S12+S81+S104+S127+S150</f>
        <v>1686055.21</v>
      </c>
      <c r="T196" s="20"/>
      <c r="U196" s="20">
        <f t="shared" si="32"/>
        <v>3552244.1999999997</v>
      </c>
      <c r="V196" s="21"/>
      <c r="W196" s="20">
        <f t="shared" si="32"/>
        <v>5046971.37</v>
      </c>
      <c r="X196" s="20"/>
      <c r="Y196" s="20">
        <f t="shared" ref="Y196" si="40">Y58+Y35+Y12+Y81+Y104+Y127+Y150+Y173</f>
        <v>4780819.13</v>
      </c>
      <c r="Z196" s="25"/>
      <c r="AA196" s="20">
        <f t="shared" si="35"/>
        <v>19973109.52</v>
      </c>
      <c r="AB196" s="23"/>
      <c r="AC196" s="23"/>
      <c r="AD196" s="23"/>
      <c r="AE196" s="24"/>
      <c r="AF196" s="24"/>
      <c r="AG196" s="24"/>
      <c r="AH196" s="24"/>
    </row>
    <row r="197" spans="1:34" ht="15.75" customHeight="1" x14ac:dyDescent="0.35">
      <c r="A197" s="19" t="s">
        <v>23</v>
      </c>
      <c r="B197" s="19"/>
      <c r="C197" s="20">
        <f t="shared" si="24"/>
        <v>25885.599999999999</v>
      </c>
      <c r="D197" s="14"/>
      <c r="E197" s="20">
        <f t="shared" si="25"/>
        <v>126286.31</v>
      </c>
      <c r="F197" s="14"/>
      <c r="G197" s="20">
        <f t="shared" si="26"/>
        <v>161755.66999999998</v>
      </c>
      <c r="H197" s="14"/>
      <c r="I197" s="20">
        <f t="shared" si="27"/>
        <v>198860.40000000002</v>
      </c>
      <c r="J197" s="14"/>
      <c r="K197" s="20">
        <f t="shared" si="28"/>
        <v>254689.40000000002</v>
      </c>
      <c r="L197" s="14"/>
      <c r="M197" s="20">
        <f t="shared" si="29"/>
        <v>278529.26</v>
      </c>
      <c r="N197" s="14"/>
      <c r="O197" s="20">
        <f t="shared" si="30"/>
        <v>359609.57</v>
      </c>
      <c r="P197" s="14"/>
      <c r="Q197" s="20">
        <f t="shared" si="31"/>
        <v>481699.02999999997</v>
      </c>
      <c r="R197" s="14"/>
      <c r="S197" s="20">
        <f t="shared" ref="S197" si="41">S59+S36+S13+S82+S105+S128+S151</f>
        <v>648482.7699999999</v>
      </c>
      <c r="T197" s="14"/>
      <c r="U197" s="20">
        <f t="shared" si="32"/>
        <v>1366247.78</v>
      </c>
      <c r="V197" s="15"/>
      <c r="W197" s="20">
        <f t="shared" si="32"/>
        <v>2236400.65</v>
      </c>
      <c r="X197" s="14"/>
      <c r="Y197" s="20">
        <f t="shared" ref="Y197" si="42">Y59+Y36+Y13+Y82+Y105+Y128+Y151+Y174</f>
        <v>1838776.5799999998</v>
      </c>
      <c r="Z197" s="26"/>
      <c r="AA197" s="20">
        <f t="shared" si="35"/>
        <v>7977223.0199999996</v>
      </c>
      <c r="AB197" s="23"/>
      <c r="AC197" s="23"/>
      <c r="AD197" s="23"/>
      <c r="AE197" s="24"/>
      <c r="AF197" s="24"/>
      <c r="AG197" s="24"/>
      <c r="AH197" s="24"/>
    </row>
    <row r="198" spans="1:34" ht="15.75" customHeight="1" x14ac:dyDescent="0.35">
      <c r="A198" s="19" t="s">
        <v>24</v>
      </c>
      <c r="B198" s="19"/>
      <c r="C198" s="20">
        <f t="shared" si="24"/>
        <v>10354.240000000002</v>
      </c>
      <c r="D198" s="20"/>
      <c r="E198" s="20">
        <f t="shared" si="25"/>
        <v>50514.530000000006</v>
      </c>
      <c r="F198" s="20"/>
      <c r="G198" s="20">
        <f t="shared" si="26"/>
        <v>64702.270000000004</v>
      </c>
      <c r="H198" s="20"/>
      <c r="I198" s="20">
        <f t="shared" si="27"/>
        <v>79544.17</v>
      </c>
      <c r="J198" s="20"/>
      <c r="K198" s="20">
        <f t="shared" si="28"/>
        <v>101875.75000000001</v>
      </c>
      <c r="L198" s="20"/>
      <c r="M198" s="20">
        <f t="shared" si="29"/>
        <v>111411.7</v>
      </c>
      <c r="N198" s="20"/>
      <c r="O198" s="20">
        <f t="shared" si="30"/>
        <v>143843.82999999999</v>
      </c>
      <c r="P198" s="20"/>
      <c r="Q198" s="20">
        <f t="shared" si="31"/>
        <v>192679.60999999996</v>
      </c>
      <c r="R198" s="20"/>
      <c r="S198" s="20">
        <f t="shared" ref="S198" si="43">S60+S37+S14+S83+S106+S129+S152</f>
        <v>259393.09999999998</v>
      </c>
      <c r="T198" s="20"/>
      <c r="U198" s="20">
        <f t="shared" si="32"/>
        <v>546499.11</v>
      </c>
      <c r="V198" s="21"/>
      <c r="W198" s="20">
        <f t="shared" si="32"/>
        <v>776457.14999999991</v>
      </c>
      <c r="X198" s="20"/>
      <c r="Y198" s="20">
        <f t="shared" ref="Y198" si="44">Y60+Y37+Y14+Y83+Y106+Y129+Y152+Y175</f>
        <v>735510.62999999989</v>
      </c>
      <c r="Z198" s="27"/>
      <c r="AA198" s="20">
        <f t="shared" si="35"/>
        <v>3072786.09</v>
      </c>
      <c r="AB198" s="23"/>
      <c r="AC198" s="23"/>
      <c r="AD198" s="23"/>
      <c r="AE198" s="24"/>
      <c r="AF198" s="24"/>
      <c r="AG198" s="24"/>
      <c r="AH198" s="24"/>
    </row>
    <row r="199" spans="1:34" ht="15.75" customHeight="1" x14ac:dyDescent="0.35">
      <c r="A199" s="19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1"/>
      <c r="V199" s="21"/>
      <c r="W199" s="21"/>
      <c r="X199" s="20"/>
      <c r="Y199" s="21"/>
      <c r="Z199" s="26"/>
      <c r="AA199" s="20"/>
      <c r="AB199" s="23"/>
      <c r="AC199" s="23"/>
      <c r="AD199" s="23"/>
      <c r="AE199" s="24"/>
      <c r="AF199" s="24"/>
      <c r="AG199" s="24"/>
      <c r="AH199" s="24"/>
    </row>
    <row r="200" spans="1:34" ht="15.75" customHeight="1" x14ac:dyDescent="0.35">
      <c r="A200" s="13" t="s">
        <v>25</v>
      </c>
      <c r="B200" s="13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1"/>
      <c r="V200" s="21"/>
      <c r="W200" s="21"/>
      <c r="X200" s="20"/>
      <c r="Y200" s="21"/>
      <c r="Z200" s="27"/>
      <c r="AA200" s="14"/>
      <c r="AB200" s="23"/>
      <c r="AC200" s="23"/>
      <c r="AD200" s="23"/>
      <c r="AE200" s="24"/>
      <c r="AF200" s="24"/>
      <c r="AG200" s="24"/>
      <c r="AH200" s="24"/>
    </row>
    <row r="201" spans="1:34" ht="15.75" customHeight="1" x14ac:dyDescent="0.35">
      <c r="A201" s="13" t="s">
        <v>29</v>
      </c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5"/>
      <c r="V201" s="15"/>
      <c r="W201" s="15"/>
      <c r="X201" s="14"/>
      <c r="Y201" s="15"/>
      <c r="Z201" s="26"/>
      <c r="AA201" s="20"/>
      <c r="AB201" s="23"/>
      <c r="AC201" s="23"/>
      <c r="AD201" s="23"/>
      <c r="AE201" s="24"/>
      <c r="AF201" s="24"/>
      <c r="AG201" s="24"/>
      <c r="AH201" s="24"/>
    </row>
    <row r="202" spans="1:34" ht="15.75" customHeight="1" x14ac:dyDescent="0.35">
      <c r="A202" s="19" t="s">
        <v>19</v>
      </c>
      <c r="B202" s="19"/>
      <c r="C202" s="20">
        <f>C64+C41+C18</f>
        <v>25484186.93</v>
      </c>
      <c r="D202" s="20"/>
      <c r="E202" s="20">
        <f>E64+E41+E18</f>
        <v>49772562.429999992</v>
      </c>
      <c r="F202" s="20"/>
      <c r="G202" s="20">
        <f>G64+G41+G18</f>
        <v>46810200.399999999</v>
      </c>
      <c r="H202" s="20"/>
      <c r="I202" s="20">
        <f>I64+I41+I18</f>
        <v>82647170.439999998</v>
      </c>
      <c r="J202" s="20"/>
      <c r="K202" s="20">
        <f>K64+K41+K18+K87+K110</f>
        <v>176459102.19999999</v>
      </c>
      <c r="L202" s="20"/>
      <c r="M202" s="20">
        <f>M64+M41+M18+M87+M110</f>
        <v>209993140.04999998</v>
      </c>
      <c r="N202" s="20"/>
      <c r="O202" s="20">
        <f>O64+O41+O18+O87+O110+O133+O156</f>
        <v>274032735.60000002</v>
      </c>
      <c r="P202" s="20"/>
      <c r="Q202" s="20">
        <f>Q64+Q41+Q18+Q87+Q110+Q133+Q156</f>
        <v>448852045.04999995</v>
      </c>
      <c r="R202" s="20"/>
      <c r="S202" s="20">
        <f>S64+S41+S18+S87+S110+S133+S156</f>
        <v>485667345.60000002</v>
      </c>
      <c r="T202" s="20"/>
      <c r="U202" s="20">
        <f>U64+U41+U18+U87+U110+U133+U156+U179</f>
        <v>632425292.10000002</v>
      </c>
      <c r="V202" s="21"/>
      <c r="W202" s="20">
        <f>W64+W41+W18+W87+W110+W133+W156+W179</f>
        <v>778536203.25</v>
      </c>
      <c r="X202" s="20"/>
      <c r="Y202" s="20">
        <f>Y64+Y41+Y18+Y87+Y110+Y133+Y156+Y179</f>
        <v>635717034.89999998</v>
      </c>
      <c r="Z202" s="28"/>
      <c r="AA202" s="20">
        <f>SUM(C202:Y202)</f>
        <v>3846397018.9499998</v>
      </c>
      <c r="AB202" s="23"/>
      <c r="AC202" s="23"/>
      <c r="AD202" s="23"/>
      <c r="AE202" s="24"/>
      <c r="AF202" s="24"/>
      <c r="AG202" s="24"/>
      <c r="AH202" s="24"/>
    </row>
    <row r="203" spans="1:34" ht="15.75" customHeight="1" x14ac:dyDescent="0.35">
      <c r="A203" s="19" t="s">
        <v>13</v>
      </c>
      <c r="B203" s="19"/>
      <c r="C203" s="20">
        <f>C65+C42+C19</f>
        <v>294594.39</v>
      </c>
      <c r="D203" s="20"/>
      <c r="E203" s="20">
        <f>E65+E42+E19</f>
        <v>902914.18</v>
      </c>
      <c r="F203" s="20"/>
      <c r="G203" s="20">
        <f>G65+G42+G19</f>
        <v>900245</v>
      </c>
      <c r="H203" s="20"/>
      <c r="I203" s="20">
        <f>I65+I42+I19</f>
        <v>965726.13</v>
      </c>
      <c r="J203" s="20"/>
      <c r="K203" s="20">
        <f>K65+K42+K19+K88+K111</f>
        <v>2596528.8200000003</v>
      </c>
      <c r="L203" s="20"/>
      <c r="M203" s="20">
        <f>M65+M42+M19+M88+M111</f>
        <v>2580977.4299999997</v>
      </c>
      <c r="N203" s="20"/>
      <c r="O203" s="20">
        <f>O65+O42+O19+O88+O111+O134+O157</f>
        <v>4608081.37</v>
      </c>
      <c r="P203" s="20"/>
      <c r="Q203" s="20">
        <f>Q65+Q42+Q19+Q88+Q111+Q134+Q157</f>
        <v>8026477.7999999998</v>
      </c>
      <c r="R203" s="20"/>
      <c r="S203" s="20">
        <f>S65+S42+S19+S88+S111+S134+S157</f>
        <v>8782155.8900000006</v>
      </c>
      <c r="T203" s="20"/>
      <c r="U203" s="20">
        <f>U65+U42+U19+U88+U111+U134+U157+U180</f>
        <v>10489621.17</v>
      </c>
      <c r="V203" s="21"/>
      <c r="W203" s="20">
        <f>W65+W42+W19+W88+W111+W134+W157+W180</f>
        <v>12419512.5</v>
      </c>
      <c r="X203" s="20"/>
      <c r="Y203" s="20">
        <f>Y65+Y42+Y19+Y88+Y111+Y134+Y157+Y180</f>
        <v>10038802.300000001</v>
      </c>
      <c r="Z203" s="26"/>
      <c r="AA203" s="20">
        <f t="shared" ref="AA203:AA205" si="45">SUM(C203:Y203)</f>
        <v>62605636.980000004</v>
      </c>
      <c r="AB203" s="23"/>
      <c r="AC203" s="23"/>
      <c r="AD203" s="23"/>
      <c r="AE203" s="24"/>
      <c r="AF203" s="24"/>
      <c r="AG203" s="24"/>
      <c r="AH203" s="24"/>
    </row>
    <row r="204" spans="1:34" ht="15.75" customHeight="1" x14ac:dyDescent="0.35">
      <c r="A204" s="19" t="s">
        <v>26</v>
      </c>
      <c r="B204" s="19"/>
      <c r="C204" s="20">
        <f>C66+C43+C20</f>
        <v>41243.219999999994</v>
      </c>
      <c r="D204" s="20"/>
      <c r="E204" s="20">
        <f>E66+E43+E20</f>
        <v>126407.98</v>
      </c>
      <c r="F204" s="20"/>
      <c r="G204" s="20">
        <f>G66+G43+G20</f>
        <v>126034.31</v>
      </c>
      <c r="H204" s="20"/>
      <c r="I204" s="20">
        <f>I66+I43+I20</f>
        <v>135201.66</v>
      </c>
      <c r="J204" s="20"/>
      <c r="K204" s="20">
        <f>K66+K43+K20+K89+K112</f>
        <v>363514.02999999997</v>
      </c>
      <c r="L204" s="20"/>
      <c r="M204" s="20">
        <f>M66+M43+M20+M89+M112</f>
        <v>361336.84</v>
      </c>
      <c r="N204" s="20"/>
      <c r="O204" s="20">
        <f>O66+O43+O20+O89+O112+O135+O158</f>
        <v>645131.39999999991</v>
      </c>
      <c r="P204" s="20"/>
      <c r="Q204" s="20">
        <f>Q66+Q43+Q20+Q89+Q112+Q135+Q158</f>
        <v>1123706.8799999999</v>
      </c>
      <c r="R204" s="20"/>
      <c r="S204" s="20">
        <f>S66+S43+S20+S89+S112+S135+S158</f>
        <v>1229501.83</v>
      </c>
      <c r="T204" s="20"/>
      <c r="U204" s="20">
        <f>U66+U43+U20+U89+U112+U135+U158+U181</f>
        <v>1468546.96</v>
      </c>
      <c r="V204" s="21"/>
      <c r="W204" s="20">
        <f>W66+W43+W20+W89+W112+W135+W158+W181</f>
        <v>1738731.75</v>
      </c>
      <c r="X204" s="20"/>
      <c r="Y204" s="20">
        <f>Y66+Y43+Y20+Y89+Y112+Y135+Y158+Y181</f>
        <v>1405432.32</v>
      </c>
      <c r="Z204" s="25"/>
      <c r="AA204" s="20">
        <f>SUM(C204:Y204)</f>
        <v>8764789.1799999997</v>
      </c>
      <c r="AB204" s="23"/>
      <c r="AC204" s="23"/>
      <c r="AD204" s="23"/>
      <c r="AE204" s="24"/>
      <c r="AF204" s="24"/>
      <c r="AG204" s="24"/>
      <c r="AH204" s="24"/>
    </row>
    <row r="205" spans="1:34" ht="15.75" customHeight="1" x14ac:dyDescent="0.35">
      <c r="A205" s="19" t="s">
        <v>24</v>
      </c>
      <c r="B205" s="19"/>
      <c r="C205" s="20">
        <f>C67+C44+C21</f>
        <v>5891.8899999999994</v>
      </c>
      <c r="D205" s="14"/>
      <c r="E205" s="20">
        <f>E67+E44+E21</f>
        <v>18058.28</v>
      </c>
      <c r="F205" s="14"/>
      <c r="G205" s="20">
        <f>G67+G44+G21</f>
        <v>18004.900000000001</v>
      </c>
      <c r="H205" s="14"/>
      <c r="I205" s="20">
        <f>I67+I44+I21</f>
        <v>19314.53</v>
      </c>
      <c r="J205" s="14"/>
      <c r="K205" s="20">
        <f>K67+K44+K21+K90+K113</f>
        <v>51930.576200000003</v>
      </c>
      <c r="L205" s="14"/>
      <c r="M205" s="20">
        <f>M67+M44+M21+M90+M113</f>
        <v>51619.547399999996</v>
      </c>
      <c r="N205" s="14"/>
      <c r="O205" s="20">
        <f>O67+O44+O21+O90+O113+O136+O159</f>
        <v>92161.63</v>
      </c>
      <c r="P205" s="14"/>
      <c r="Q205" s="20">
        <f>Q67+Q44+Q21+Q90+Q113+Q136+Q159</f>
        <v>160529.56000000003</v>
      </c>
      <c r="R205" s="14"/>
      <c r="S205" s="20">
        <f>S67+S44+S21+S90+S113+S136+S159</f>
        <v>175643.11359999998</v>
      </c>
      <c r="T205" s="14"/>
      <c r="U205" s="20">
        <f>U67+U44+U21+U90+U113+U136+U159+U182</f>
        <v>209792.43</v>
      </c>
      <c r="V205" s="15"/>
      <c r="W205" s="20">
        <f>W67+W44+W21+W90+W113+W136+W159+W182</f>
        <v>248390.26</v>
      </c>
      <c r="X205" s="14"/>
      <c r="Y205" s="20">
        <f>Y67+Y44+Y21+Y90+Y113+Y136+Y159+Y182</f>
        <v>200776.05000000002</v>
      </c>
      <c r="Z205" s="28"/>
      <c r="AA205" s="20">
        <f t="shared" si="45"/>
        <v>1252112.7672000001</v>
      </c>
      <c r="AB205" s="23"/>
      <c r="AC205" s="23"/>
      <c r="AD205" s="23"/>
      <c r="AE205" s="24"/>
      <c r="AF205" s="24"/>
      <c r="AG205" s="24"/>
      <c r="AH205" s="24"/>
    </row>
    <row r="206" spans="1:34" ht="15.75" customHeight="1" x14ac:dyDescent="0.35">
      <c r="A206" s="13" t="s">
        <v>30</v>
      </c>
      <c r="B206" s="13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1"/>
      <c r="V206" s="21"/>
      <c r="W206" s="21"/>
      <c r="X206" s="20"/>
      <c r="Y206" s="21"/>
      <c r="Z206" s="37"/>
      <c r="AA206" s="20"/>
      <c r="AB206" s="23"/>
      <c r="AC206" s="23"/>
      <c r="AD206" s="23"/>
      <c r="AE206" s="24"/>
      <c r="AF206" s="24"/>
      <c r="AG206" s="24"/>
      <c r="AH206" s="24"/>
    </row>
    <row r="207" spans="1:34" ht="15.75" customHeight="1" x14ac:dyDescent="0.35">
      <c r="A207" s="19" t="s">
        <v>27</v>
      </c>
      <c r="B207" s="19"/>
      <c r="C207" s="20">
        <f>C69+C46+C23</f>
        <v>0</v>
      </c>
      <c r="D207" s="20"/>
      <c r="E207" s="20">
        <f>E69+E46+E23</f>
        <v>0</v>
      </c>
      <c r="F207" s="20"/>
      <c r="G207" s="20">
        <f>G69+G46+G23</f>
        <v>0</v>
      </c>
      <c r="H207" s="20"/>
      <c r="I207" s="20">
        <f>I69+I46+I23</f>
        <v>0</v>
      </c>
      <c r="J207" s="20"/>
      <c r="K207" s="20">
        <f>K69+K46+K23+K92+K115</f>
        <v>1965493.93</v>
      </c>
      <c r="L207" s="20"/>
      <c r="M207" s="20">
        <f>M69+M46+M23+M92+M115</f>
        <v>2473136.59</v>
      </c>
      <c r="N207" s="20"/>
      <c r="O207" s="20">
        <f>O69+O46+O23+O92+O115+O138+O161</f>
        <v>2157266.1800000002</v>
      </c>
      <c r="P207" s="20"/>
      <c r="Q207" s="20">
        <f>Q69+Q46+Q23+Q92+Q115+Q138+Q161</f>
        <v>1830356.41</v>
      </c>
      <c r="R207" s="20"/>
      <c r="S207" s="20">
        <f>S69+S46+S23+S92+S115+S138+S161</f>
        <v>3133018.82</v>
      </c>
      <c r="T207" s="20"/>
      <c r="U207" s="20">
        <f>U69+U46+U23+U92+U115+U138+U161+U184</f>
        <v>5253304.0999999996</v>
      </c>
      <c r="V207" s="21"/>
      <c r="W207" s="20">
        <f>W69+W46+W23+W92+W115+W138+W161+W184</f>
        <v>4596417.76</v>
      </c>
      <c r="X207" s="20"/>
      <c r="Y207" s="20">
        <f>Y69+Y46+Y23+Y92+Y115+Y138+Y161+Y184</f>
        <v>3240916.7</v>
      </c>
      <c r="Z207" s="34"/>
      <c r="AA207" s="20">
        <f t="shared" ref="AA207:AA208" si="46">SUM(C207:Y207)</f>
        <v>24649910.489999998</v>
      </c>
      <c r="AB207" s="23"/>
      <c r="AC207" s="23"/>
      <c r="AD207" s="23"/>
      <c r="AE207" s="24"/>
      <c r="AF207" s="24"/>
      <c r="AG207" s="24"/>
      <c r="AH207" s="24"/>
    </row>
    <row r="208" spans="1:34" ht="15.75" customHeight="1" x14ac:dyDescent="0.35">
      <c r="A208" s="19" t="s">
        <v>26</v>
      </c>
      <c r="B208" s="19"/>
      <c r="C208" s="20">
        <f>C70+C47+C24</f>
        <v>0</v>
      </c>
      <c r="D208" s="20"/>
      <c r="E208" s="20">
        <f>E70+E47+E24</f>
        <v>0</v>
      </c>
      <c r="F208" s="20"/>
      <c r="G208" s="20">
        <f>G70+G47+G24</f>
        <v>0</v>
      </c>
      <c r="H208" s="20"/>
      <c r="I208" s="20">
        <f>I70+I47+I24</f>
        <v>0</v>
      </c>
      <c r="J208" s="20"/>
      <c r="K208" s="20">
        <f>K70+K47+K24+K93+K116</f>
        <v>275169.15000000002</v>
      </c>
      <c r="L208" s="20"/>
      <c r="M208" s="20">
        <f>M70+M47+M24+M93+M116</f>
        <v>346239.12</v>
      </c>
      <c r="N208" s="20"/>
      <c r="O208" s="20">
        <f>O70+O47+O24+O93+O116+O139+O162</f>
        <v>302017.27</v>
      </c>
      <c r="P208" s="20"/>
      <c r="Q208" s="20">
        <f>Q70+Q47+Q24+Q93+Q116+Q139+Q162</f>
        <v>254408.41</v>
      </c>
      <c r="R208" s="20"/>
      <c r="S208" s="20">
        <f>S70+S47+S24+S93+S116+S139+S162</f>
        <v>437835.85</v>
      </c>
      <c r="T208" s="20"/>
      <c r="U208" s="20">
        <f>U70+U47+U24+U93+U116+U139+U162+U185</f>
        <v>732856.44</v>
      </c>
      <c r="V208" s="21"/>
      <c r="W208" s="20">
        <f>W70+W47+W24+W93+W116+W139+W162+W185</f>
        <v>638619.98</v>
      </c>
      <c r="X208" s="20"/>
      <c r="Y208" s="20">
        <f>Y70+Y47+Y24+Y93+Y116+Y139+Y162+Y185</f>
        <v>445891.23</v>
      </c>
      <c r="Z208" s="22"/>
      <c r="AA208" s="20">
        <f t="shared" si="46"/>
        <v>3433037.4499999997</v>
      </c>
      <c r="AB208" s="23"/>
      <c r="AC208" s="23"/>
      <c r="AD208" s="23"/>
      <c r="AE208" s="24"/>
      <c r="AF208" s="24"/>
      <c r="AG208" s="24"/>
      <c r="AH208" s="24"/>
    </row>
    <row r="209" spans="1:34" ht="15.75" customHeight="1" x14ac:dyDescent="0.35">
      <c r="A209" s="31" t="s">
        <v>24</v>
      </c>
      <c r="B209" s="31"/>
      <c r="C209" s="20">
        <f>C71+C48+C25</f>
        <v>0</v>
      </c>
      <c r="D209" s="14"/>
      <c r="E209" s="20">
        <f>E71+E48+E25</f>
        <v>0</v>
      </c>
      <c r="F209" s="14"/>
      <c r="G209" s="20">
        <f>G71+G48+G25</f>
        <v>0</v>
      </c>
      <c r="H209" s="14"/>
      <c r="I209" s="20">
        <f>I71+I48+I25</f>
        <v>0</v>
      </c>
      <c r="J209" s="14"/>
      <c r="K209" s="20">
        <f>K71+K48+K25+K94+K117</f>
        <v>39309.878599999996</v>
      </c>
      <c r="L209" s="14"/>
      <c r="M209" s="20">
        <f>M71+M48+M25+M94+M117</f>
        <v>49462.731800000001</v>
      </c>
      <c r="N209" s="14"/>
      <c r="O209" s="20">
        <f>O71+O48+O25+O94+O117+O140+O163</f>
        <v>43145.32</v>
      </c>
      <c r="P209" s="14"/>
      <c r="Q209" s="20">
        <f>Q71+Q48+Q25+Q94+Q117+Q140+Q163</f>
        <v>36344.06</v>
      </c>
      <c r="R209" s="14"/>
      <c r="S209" s="20">
        <f>S71+S48+S25+S94+S117+S140+S163</f>
        <v>62547.979200000002</v>
      </c>
      <c r="T209" s="14"/>
      <c r="U209" s="20">
        <f>U71+U48+U25+U94+U117+U140+U163+U186</f>
        <v>104693.78</v>
      </c>
      <c r="V209" s="15"/>
      <c r="W209" s="20">
        <f>W71+W48+W25+W94+W117+W140+W163+W186</f>
        <v>91231.43</v>
      </c>
      <c r="X209" s="15"/>
      <c r="Y209" s="20">
        <f>Y71+Y48+Y25+Y94+Y117+Y140+Y163+Y186</f>
        <v>63698.75</v>
      </c>
      <c r="Z209" s="25"/>
      <c r="AA209" s="20">
        <f>SUM(C209:Y209)</f>
        <v>490433.92959999997</v>
      </c>
      <c r="AB209" s="23"/>
      <c r="AC209" s="23"/>
      <c r="AD209" s="23"/>
      <c r="AE209" s="24"/>
      <c r="AF209" s="24"/>
      <c r="AG209" s="24"/>
      <c r="AH209" s="24"/>
    </row>
    <row r="210" spans="1:34" ht="15.75" customHeight="1" x14ac:dyDescent="0.35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1"/>
      <c r="V210" s="21"/>
      <c r="W210" s="20"/>
      <c r="X210" s="20"/>
      <c r="Y210" s="20"/>
      <c r="Z210" s="25"/>
      <c r="AA210" s="20"/>
      <c r="AB210" s="23"/>
      <c r="AC210" s="23"/>
      <c r="AD210" s="23"/>
      <c r="AE210" s="24"/>
      <c r="AF210" s="24"/>
      <c r="AG210" s="24"/>
      <c r="AH210" s="24"/>
    </row>
    <row r="211" spans="1:34" ht="15.75" customHeight="1" x14ac:dyDescent="0.35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1"/>
      <c r="V211" s="21"/>
      <c r="W211" s="20"/>
      <c r="X211" s="20"/>
      <c r="Y211" s="20"/>
      <c r="Z211" s="26"/>
      <c r="AA211" s="20"/>
      <c r="AB211" s="23"/>
      <c r="AC211" s="23"/>
      <c r="AD211" s="23"/>
      <c r="AE211" s="24"/>
      <c r="AF211" s="24"/>
      <c r="AG211" s="24"/>
      <c r="AH211" s="24"/>
    </row>
    <row r="212" spans="1:34" ht="15.75" customHeight="1" x14ac:dyDescent="0.3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1"/>
      <c r="V212" s="21"/>
      <c r="W212" s="20"/>
      <c r="X212" s="20"/>
      <c r="Y212" s="20"/>
      <c r="Z212" s="27"/>
      <c r="AA212" s="20"/>
      <c r="AB212" s="23"/>
      <c r="AC212" s="23"/>
      <c r="AD212" s="23"/>
      <c r="AE212" s="24"/>
      <c r="AF212" s="24"/>
      <c r="AG212" s="24"/>
      <c r="AH212" s="24"/>
    </row>
    <row r="213" spans="1:34" ht="15.75" customHeight="1" x14ac:dyDescent="0.35">
      <c r="A213" s="13"/>
      <c r="B213" s="13"/>
      <c r="C213" s="14"/>
      <c r="D213" s="14"/>
      <c r="E213" s="14"/>
      <c r="F213" s="14"/>
      <c r="G213" s="14"/>
      <c r="H213" s="14"/>
      <c r="I213" s="14"/>
      <c r="J213" s="14"/>
      <c r="K213" s="20"/>
      <c r="L213" s="14"/>
      <c r="M213" s="14"/>
      <c r="N213" s="14"/>
      <c r="O213" s="14"/>
      <c r="P213" s="14"/>
      <c r="Q213" s="14"/>
      <c r="R213" s="14"/>
      <c r="S213" s="14"/>
      <c r="T213" s="14"/>
      <c r="U213" s="15"/>
      <c r="V213" s="15"/>
      <c r="W213" s="15"/>
      <c r="X213" s="15"/>
      <c r="Y213" s="14"/>
      <c r="Z213" s="26"/>
      <c r="AA213" s="14"/>
      <c r="AB213" s="23"/>
      <c r="AC213" s="23"/>
      <c r="AD213" s="23"/>
      <c r="AE213" s="24"/>
      <c r="AF213" s="24"/>
      <c r="AG213" s="24"/>
      <c r="AH213" s="24"/>
    </row>
    <row r="214" spans="1:34" ht="15.75" customHeight="1" x14ac:dyDescent="0.35">
      <c r="A214" s="19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1"/>
      <c r="V214" s="21"/>
      <c r="W214" s="20"/>
      <c r="X214" s="20"/>
      <c r="Y214" s="20"/>
      <c r="Z214" s="27"/>
      <c r="AA214" s="20"/>
      <c r="AB214" s="23"/>
      <c r="AC214" s="23"/>
      <c r="AD214" s="23"/>
      <c r="AE214" s="24"/>
      <c r="AF214" s="24"/>
      <c r="AG214" s="24"/>
      <c r="AH214" s="24"/>
    </row>
    <row r="215" spans="1:34" ht="15.75" customHeight="1" x14ac:dyDescent="0.35">
      <c r="A215" s="19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1"/>
      <c r="V215" s="21"/>
      <c r="W215" s="20"/>
      <c r="X215" s="20"/>
      <c r="Y215" s="20"/>
      <c r="Z215" s="26"/>
      <c r="AA215" s="20"/>
      <c r="AB215" s="23"/>
      <c r="AC215" s="23"/>
      <c r="AD215" s="23"/>
      <c r="AE215" s="24"/>
      <c r="AF215" s="24"/>
      <c r="AG215" s="24"/>
      <c r="AH215" s="24"/>
    </row>
    <row r="216" spans="1:34" ht="15.75" customHeight="1" x14ac:dyDescent="0.35">
      <c r="A216" s="19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1"/>
      <c r="V216" s="21"/>
      <c r="W216" s="20"/>
      <c r="X216" s="20"/>
      <c r="Y216" s="20"/>
      <c r="Z216" s="28"/>
      <c r="AA216" s="20"/>
      <c r="AB216" s="23"/>
      <c r="AC216" s="23"/>
      <c r="AD216" s="23"/>
      <c r="AE216" s="24"/>
      <c r="AF216" s="24"/>
      <c r="AG216" s="24"/>
      <c r="AH216" s="24"/>
    </row>
    <row r="217" spans="1:34" ht="15.75" customHeight="1" x14ac:dyDescent="0.35">
      <c r="A217" s="30"/>
      <c r="B217" s="30"/>
      <c r="C217" s="14"/>
      <c r="D217" s="14"/>
      <c r="E217" s="14"/>
      <c r="F217" s="14"/>
      <c r="G217" s="14"/>
      <c r="H217" s="14"/>
      <c r="I217" s="14"/>
      <c r="J217" s="14"/>
      <c r="K217" s="20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5"/>
      <c r="X217" s="15"/>
      <c r="Y217" s="14"/>
      <c r="Z217" s="26"/>
      <c r="AA217" s="14"/>
      <c r="AB217" s="23"/>
      <c r="AC217" s="23"/>
      <c r="AD217" s="23"/>
      <c r="AE217" s="24"/>
      <c r="AF217" s="24"/>
      <c r="AG217" s="24"/>
      <c r="AH217" s="24"/>
    </row>
    <row r="218" spans="1:34" ht="15.75" customHeight="1" x14ac:dyDescent="0.35">
      <c r="A218" s="31"/>
      <c r="B218" s="31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6"/>
      <c r="AA218" s="20"/>
      <c r="AB218" s="23"/>
      <c r="AC218" s="23"/>
      <c r="AD218" s="23"/>
      <c r="AE218" s="24"/>
      <c r="AF218" s="24"/>
      <c r="AG218" s="24"/>
      <c r="AH218" s="24"/>
    </row>
    <row r="219" spans="1:34" ht="15.75" customHeight="1" x14ac:dyDescent="0.35">
      <c r="A219" s="19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6"/>
      <c r="AA219" s="20"/>
      <c r="AB219" s="23"/>
      <c r="AC219" s="23"/>
      <c r="AD219" s="23"/>
      <c r="AE219" s="24"/>
      <c r="AF219" s="24"/>
      <c r="AG219" s="24"/>
      <c r="AH219" s="24"/>
    </row>
    <row r="220" spans="1:34" ht="15.75" customHeight="1" x14ac:dyDescent="0.35">
      <c r="A220" s="31"/>
      <c r="B220" s="31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6"/>
      <c r="AA220" s="20"/>
      <c r="AB220" s="23"/>
      <c r="AC220" s="23"/>
      <c r="AD220" s="23"/>
      <c r="AE220" s="24"/>
      <c r="AF220" s="24"/>
      <c r="AG220" s="24"/>
      <c r="AH220" s="24"/>
    </row>
    <row r="221" spans="1:34" ht="15.75" customHeight="1" x14ac:dyDescent="0.35">
      <c r="C221" s="14"/>
      <c r="D221" s="14"/>
      <c r="E221" s="14"/>
      <c r="F221" s="14"/>
      <c r="G221" s="14"/>
      <c r="H221" s="14"/>
      <c r="I221" s="14"/>
      <c r="J221" s="14"/>
      <c r="K221" s="20"/>
      <c r="L221" s="14"/>
      <c r="M221" s="14"/>
      <c r="N221" s="14"/>
      <c r="O221" s="24"/>
      <c r="P221" s="24"/>
      <c r="Q221" s="14"/>
      <c r="R221" s="14"/>
      <c r="S221" s="14"/>
      <c r="T221" s="14"/>
      <c r="U221" s="15"/>
      <c r="V221" s="15"/>
      <c r="W221" s="14"/>
      <c r="X221" s="14"/>
      <c r="Y221" s="14"/>
      <c r="Z221" s="26"/>
      <c r="AA221" s="14"/>
      <c r="AB221" s="23"/>
      <c r="AC221" s="23"/>
      <c r="AD221" s="23"/>
      <c r="AE221" s="24"/>
      <c r="AF221" s="24"/>
      <c r="AG221" s="24"/>
      <c r="AH221" s="24"/>
    </row>
    <row r="222" spans="1:34" ht="15.75" customHeight="1" x14ac:dyDescent="0.35">
      <c r="A222" s="11"/>
      <c r="B222" s="11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4"/>
      <c r="P222" s="24"/>
      <c r="Q222" s="20"/>
      <c r="R222" s="20"/>
      <c r="S222" s="20"/>
      <c r="T222" s="20"/>
      <c r="U222" s="21"/>
      <c r="V222" s="21"/>
      <c r="W222" s="20"/>
      <c r="X222" s="20"/>
      <c r="Y222" s="20"/>
      <c r="Z222" s="28"/>
      <c r="AA222" s="20"/>
      <c r="AB222" s="23"/>
      <c r="AC222" s="23"/>
      <c r="AD222" s="23"/>
      <c r="AE222" s="24"/>
      <c r="AF222" s="24"/>
      <c r="AG222" s="24"/>
      <c r="AH222" s="24"/>
    </row>
    <row r="223" spans="1:34" ht="15.75" customHeight="1" x14ac:dyDescent="0.35">
      <c r="A223" s="13"/>
      <c r="B223" s="13"/>
      <c r="C223" s="14"/>
      <c r="D223" s="14"/>
      <c r="E223" s="14"/>
      <c r="F223" s="14"/>
      <c r="G223" s="14"/>
      <c r="H223" s="14"/>
      <c r="I223" s="14"/>
      <c r="J223" s="14"/>
      <c r="K223" s="20"/>
      <c r="L223" s="14"/>
      <c r="M223" s="14"/>
      <c r="N223" s="14"/>
      <c r="O223" s="14"/>
      <c r="P223" s="14"/>
      <c r="Q223" s="14"/>
      <c r="R223" s="14"/>
      <c r="S223" s="14"/>
      <c r="T223" s="14"/>
      <c r="U223" s="15"/>
      <c r="V223" s="15"/>
      <c r="W223" s="14"/>
      <c r="X223" s="14"/>
      <c r="Y223" s="14"/>
      <c r="Z223" s="26"/>
      <c r="AA223" s="14"/>
      <c r="AB223" s="23"/>
      <c r="AC223" s="23"/>
      <c r="AD223" s="23"/>
      <c r="AE223" s="24"/>
      <c r="AF223" s="24"/>
      <c r="AG223" s="24"/>
      <c r="AH223" s="24"/>
    </row>
    <row r="224" spans="1:34" ht="15.7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1"/>
      <c r="V224" s="21"/>
      <c r="W224" s="20"/>
      <c r="X224" s="20"/>
      <c r="Y224" s="20"/>
      <c r="Z224" s="25"/>
      <c r="AA224" s="20"/>
      <c r="AB224" s="23"/>
      <c r="AC224" s="23"/>
      <c r="AD224" s="23"/>
      <c r="AE224" s="24"/>
      <c r="AF224" s="24"/>
      <c r="AG224" s="24"/>
      <c r="AH224" s="24"/>
    </row>
    <row r="225" spans="1:34" ht="15.7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1"/>
      <c r="V225" s="21"/>
      <c r="W225" s="20"/>
      <c r="X225" s="20"/>
      <c r="Y225" s="20"/>
      <c r="Z225" s="24"/>
      <c r="AA225" s="20"/>
      <c r="AB225" s="23"/>
      <c r="AC225" s="23"/>
      <c r="AD225" s="23"/>
      <c r="AE225" s="24"/>
      <c r="AF225" s="24"/>
      <c r="AG225" s="24"/>
      <c r="AH225" s="24"/>
    </row>
    <row r="226" spans="1:34" ht="15.7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1"/>
      <c r="V226" s="21"/>
      <c r="W226" s="20"/>
      <c r="X226" s="20"/>
      <c r="Y226" s="20"/>
      <c r="Z226" s="24"/>
      <c r="AA226" s="20"/>
      <c r="AB226" s="23"/>
      <c r="AC226" s="23"/>
      <c r="AD226" s="23"/>
      <c r="AE226" s="24"/>
      <c r="AF226" s="24"/>
      <c r="AG226" s="24"/>
      <c r="AH226" s="24"/>
    </row>
    <row r="227" spans="1:34" ht="15.75" customHeight="1" x14ac:dyDescent="0.35">
      <c r="A227" s="13"/>
      <c r="B227" s="13"/>
      <c r="C227" s="14"/>
      <c r="D227" s="14"/>
      <c r="E227" s="14"/>
      <c r="F227" s="14"/>
      <c r="G227" s="14"/>
      <c r="H227" s="14"/>
      <c r="I227" s="14"/>
      <c r="J227" s="14"/>
      <c r="K227" s="20"/>
      <c r="L227" s="14"/>
      <c r="M227" s="14"/>
      <c r="N227" s="14"/>
      <c r="O227" s="14"/>
      <c r="P227" s="14"/>
      <c r="Q227" s="14"/>
      <c r="R227" s="14"/>
      <c r="S227" s="14"/>
      <c r="T227" s="14"/>
      <c r="U227" s="15"/>
      <c r="V227" s="15"/>
      <c r="W227" s="14"/>
      <c r="X227" s="14"/>
      <c r="Y227" s="14"/>
      <c r="Z227" s="24"/>
      <c r="AA227" s="14"/>
      <c r="AB227" s="23"/>
      <c r="AC227" s="23"/>
      <c r="AD227" s="23"/>
      <c r="AE227" s="24"/>
      <c r="AF227" s="24"/>
      <c r="AG227" s="24"/>
      <c r="AH227" s="24"/>
    </row>
    <row r="228" spans="1:34" ht="15.7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1"/>
      <c r="V228" s="21"/>
      <c r="W228" s="20"/>
      <c r="X228" s="20"/>
      <c r="Y228" s="20"/>
      <c r="Z228" s="24"/>
      <c r="AA228" s="20"/>
      <c r="AB228" s="23"/>
      <c r="AC228" s="23"/>
      <c r="AD228" s="23"/>
      <c r="AE228" s="24"/>
      <c r="AF228" s="24"/>
      <c r="AG228" s="24"/>
      <c r="AH228" s="24"/>
    </row>
    <row r="229" spans="1:34" ht="15.7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1"/>
      <c r="V229" s="21"/>
      <c r="W229" s="20"/>
      <c r="X229" s="20"/>
      <c r="Y229" s="20"/>
      <c r="Z229" s="24"/>
      <c r="AA229" s="20"/>
      <c r="AB229" s="23"/>
      <c r="AC229" s="23"/>
      <c r="AD229" s="23"/>
      <c r="AE229" s="24"/>
      <c r="AF229" s="24"/>
      <c r="AG229" s="24"/>
      <c r="AH229" s="24"/>
    </row>
    <row r="230" spans="1:34" ht="15.7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1"/>
      <c r="V230" s="21"/>
      <c r="W230" s="20"/>
      <c r="X230" s="20"/>
      <c r="Y230" s="20"/>
      <c r="Z230" s="24"/>
      <c r="AA230" s="20"/>
      <c r="AB230" s="23"/>
      <c r="AC230" s="23"/>
      <c r="AD230" s="23"/>
      <c r="AE230" s="24"/>
      <c r="AF230" s="24"/>
      <c r="AG230" s="24"/>
      <c r="AH230" s="24"/>
    </row>
    <row r="231" spans="1:34" ht="15.75" customHeight="1" x14ac:dyDescent="0.35">
      <c r="A231" s="13"/>
      <c r="B231" s="13"/>
      <c r="C231" s="14"/>
      <c r="D231" s="14"/>
      <c r="E231" s="14"/>
      <c r="F231" s="14"/>
      <c r="G231" s="14"/>
      <c r="H231" s="14"/>
      <c r="I231" s="14"/>
      <c r="J231" s="14"/>
      <c r="K231" s="20"/>
      <c r="L231" s="14"/>
      <c r="M231" s="14"/>
      <c r="N231" s="14"/>
      <c r="O231" s="14"/>
      <c r="P231" s="14"/>
      <c r="Q231" s="14"/>
      <c r="R231" s="14"/>
      <c r="S231" s="14"/>
      <c r="T231" s="14"/>
      <c r="U231" s="15"/>
      <c r="V231" s="15"/>
      <c r="W231" s="14"/>
      <c r="X231" s="14"/>
      <c r="Y231" s="14"/>
      <c r="Z231" s="24"/>
      <c r="AA231" s="14"/>
      <c r="AB231" s="23"/>
      <c r="AC231" s="23"/>
      <c r="AD231" s="23"/>
      <c r="AE231" s="24"/>
      <c r="AF231" s="24"/>
      <c r="AG231" s="24"/>
      <c r="AH231" s="24"/>
    </row>
    <row r="232" spans="1:34" ht="15.7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1"/>
      <c r="V232" s="21"/>
      <c r="W232" s="20"/>
      <c r="X232" s="20"/>
      <c r="Y232" s="20"/>
      <c r="Z232" s="24"/>
      <c r="AA232" s="20"/>
      <c r="AB232" s="23"/>
      <c r="AC232" s="23"/>
      <c r="AD232" s="23"/>
      <c r="AE232" s="24"/>
      <c r="AF232" s="24"/>
      <c r="AG232" s="24"/>
      <c r="AH232" s="24"/>
    </row>
    <row r="233" spans="1:34" ht="15.7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1"/>
      <c r="V233" s="21"/>
      <c r="W233" s="20"/>
      <c r="X233" s="20"/>
      <c r="Y233" s="20"/>
      <c r="Z233" s="24"/>
      <c r="AA233" s="20"/>
      <c r="AB233" s="23"/>
      <c r="AC233" s="23"/>
      <c r="AD233" s="23"/>
      <c r="AE233" s="24"/>
      <c r="AF233" s="24"/>
      <c r="AG233" s="24"/>
      <c r="AH233" s="24"/>
    </row>
    <row r="234" spans="1:34" ht="15.7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1"/>
      <c r="V234" s="21"/>
      <c r="W234" s="20"/>
      <c r="X234" s="20"/>
      <c r="Y234" s="20"/>
      <c r="Z234" s="24"/>
      <c r="AA234" s="20"/>
      <c r="AB234" s="23"/>
      <c r="AC234" s="23"/>
      <c r="AD234" s="23"/>
      <c r="AE234" s="24"/>
      <c r="AF234" s="24"/>
      <c r="AG234" s="24"/>
      <c r="AH234" s="24"/>
    </row>
    <row r="235" spans="1:34" ht="15.75" customHeight="1" x14ac:dyDescent="0.35">
      <c r="A235" s="13"/>
      <c r="B235" s="13"/>
      <c r="C235" s="14"/>
      <c r="D235" s="14"/>
      <c r="E235" s="14"/>
      <c r="F235" s="14"/>
      <c r="G235" s="14"/>
      <c r="H235" s="14"/>
      <c r="I235" s="14"/>
      <c r="J235" s="14"/>
      <c r="K235" s="20"/>
      <c r="L235" s="14"/>
      <c r="M235" s="14"/>
      <c r="N235" s="14"/>
      <c r="O235" s="14"/>
      <c r="P235" s="14"/>
      <c r="Q235" s="14"/>
      <c r="R235" s="14"/>
      <c r="S235" s="14"/>
      <c r="T235" s="14"/>
      <c r="U235" s="15"/>
      <c r="V235" s="15"/>
      <c r="W235" s="15"/>
      <c r="X235" s="15"/>
      <c r="Y235" s="14"/>
      <c r="Z235" s="24"/>
      <c r="AA235" s="14"/>
      <c r="AB235" s="23"/>
      <c r="AC235" s="23"/>
      <c r="AD235" s="23"/>
      <c r="AE235" s="24"/>
      <c r="AF235" s="24"/>
      <c r="AG235" s="24"/>
      <c r="AH235" s="24"/>
    </row>
    <row r="236" spans="1:34" ht="15.7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1"/>
      <c r="V236" s="21"/>
      <c r="W236" s="20"/>
      <c r="X236" s="20"/>
      <c r="Y236" s="20"/>
      <c r="Z236" s="24"/>
      <c r="AA236" s="20"/>
      <c r="AB236" s="23"/>
      <c r="AC236" s="23"/>
      <c r="AD236" s="23"/>
      <c r="AE236" s="24"/>
      <c r="AF236" s="24"/>
      <c r="AG236" s="24"/>
      <c r="AH236" s="24"/>
    </row>
    <row r="237" spans="1:34" ht="15.7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1"/>
      <c r="V237" s="21"/>
      <c r="W237" s="20"/>
      <c r="X237" s="20"/>
      <c r="Y237" s="20"/>
      <c r="Z237" s="24"/>
      <c r="AA237" s="20"/>
      <c r="AB237" s="23"/>
      <c r="AC237" s="23"/>
      <c r="AD237" s="23"/>
      <c r="AE237" s="24"/>
      <c r="AF237" s="24"/>
      <c r="AG237" s="24"/>
      <c r="AH237" s="24"/>
    </row>
    <row r="238" spans="1:34" ht="15.7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1"/>
      <c r="V238" s="21"/>
      <c r="W238" s="20"/>
      <c r="X238" s="20"/>
      <c r="Y238" s="20"/>
      <c r="Z238" s="24"/>
      <c r="AA238" s="20"/>
      <c r="AB238" s="23"/>
      <c r="AC238" s="23"/>
      <c r="AD238" s="23"/>
      <c r="AE238" s="24"/>
      <c r="AF238" s="24"/>
      <c r="AG238" s="24"/>
      <c r="AH238" s="24"/>
    </row>
    <row r="239" spans="1:34" ht="15.75" customHeight="1" x14ac:dyDescent="0.35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20"/>
      <c r="L239" s="14"/>
      <c r="M239" s="14"/>
      <c r="N239" s="14"/>
      <c r="O239" s="14"/>
      <c r="P239" s="14"/>
      <c r="Q239" s="14"/>
      <c r="R239" s="14"/>
      <c r="S239" s="14"/>
      <c r="T239" s="14"/>
      <c r="U239" s="15"/>
      <c r="V239" s="15"/>
      <c r="W239" s="14"/>
      <c r="X239" s="14"/>
      <c r="Y239" s="14"/>
      <c r="Z239" s="24"/>
      <c r="AA239" s="14"/>
      <c r="AB239" s="23"/>
      <c r="AC239" s="23"/>
      <c r="AD239" s="23"/>
      <c r="AE239" s="24"/>
      <c r="AF239" s="24"/>
      <c r="AG239" s="24"/>
      <c r="AH239" s="24"/>
    </row>
    <row r="240" spans="1:34" ht="15.7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1"/>
      <c r="V240" s="21"/>
      <c r="W240" s="20"/>
      <c r="X240" s="20"/>
      <c r="Y240" s="20"/>
      <c r="Z240" s="24"/>
      <c r="AA240" s="20"/>
      <c r="AB240" s="23"/>
      <c r="AC240" s="23"/>
      <c r="AD240" s="23"/>
      <c r="AE240" s="24"/>
      <c r="AF240" s="24"/>
      <c r="AG240" s="24"/>
      <c r="AH240" s="24"/>
    </row>
    <row r="241" spans="1:34" ht="15.7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1"/>
      <c r="V241" s="21"/>
      <c r="W241" s="20"/>
      <c r="X241" s="20"/>
      <c r="Y241" s="20"/>
      <c r="Z241" s="24"/>
      <c r="AA241" s="20"/>
      <c r="AB241" s="23"/>
      <c r="AC241" s="23"/>
      <c r="AD241" s="23"/>
      <c r="AE241" s="24"/>
      <c r="AF241" s="24"/>
      <c r="AG241" s="24"/>
      <c r="AH241" s="24"/>
    </row>
    <row r="242" spans="1:34" ht="15.7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1"/>
      <c r="V242" s="21"/>
      <c r="W242" s="20"/>
      <c r="X242" s="20"/>
      <c r="Y242" s="20"/>
      <c r="Z242" s="24"/>
      <c r="AA242" s="20"/>
      <c r="AB242" s="23"/>
      <c r="AC242" s="23"/>
      <c r="AD242" s="23"/>
      <c r="AE242" s="24"/>
      <c r="AF242" s="24"/>
      <c r="AG242" s="24"/>
      <c r="AH242" s="24"/>
    </row>
    <row r="243" spans="1:34" ht="15.75" customHeight="1" x14ac:dyDescent="0.35">
      <c r="A243" s="30"/>
      <c r="B243" s="30"/>
      <c r="C243" s="14"/>
      <c r="D243" s="14"/>
      <c r="E243" s="14"/>
      <c r="F243" s="14"/>
      <c r="G243" s="14"/>
      <c r="H243" s="14"/>
      <c r="I243" s="14"/>
      <c r="J243" s="14"/>
      <c r="K243" s="20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24"/>
      <c r="AA243" s="20"/>
      <c r="AB243" s="23"/>
      <c r="AC243" s="23"/>
      <c r="AD243" s="23"/>
      <c r="AE243" s="24"/>
      <c r="AF243" s="24"/>
      <c r="AG243" s="24"/>
      <c r="AH243" s="24"/>
    </row>
    <row r="244" spans="1:34" ht="15.75" customHeight="1" x14ac:dyDescent="0.35">
      <c r="A244" s="31"/>
      <c r="B244" s="31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4"/>
      <c r="AA244" s="20"/>
      <c r="AB244" s="23"/>
      <c r="AC244" s="23"/>
      <c r="AD244" s="23"/>
      <c r="AE244" s="24"/>
      <c r="AF244" s="24"/>
      <c r="AG244" s="24"/>
      <c r="AH244" s="24"/>
    </row>
    <row r="245" spans="1:34" ht="15.7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4"/>
      <c r="AA245" s="20"/>
      <c r="AB245" s="23"/>
      <c r="AC245" s="23"/>
      <c r="AD245" s="23"/>
      <c r="AE245" s="24"/>
      <c r="AF245" s="24"/>
      <c r="AG245" s="24"/>
      <c r="AH245" s="24"/>
    </row>
    <row r="246" spans="1:34" ht="15.75" customHeight="1" x14ac:dyDescent="0.35">
      <c r="A246" s="31"/>
      <c r="B246" s="31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4"/>
      <c r="AA246" s="20"/>
      <c r="AB246" s="23"/>
      <c r="AC246" s="23"/>
      <c r="AD246" s="23"/>
      <c r="AE246" s="24"/>
      <c r="AF246" s="24"/>
      <c r="AG246" s="24"/>
      <c r="AH246" s="24"/>
    </row>
    <row r="247" spans="1:34" ht="15.75" customHeight="1" x14ac:dyDescent="0.35"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4"/>
      <c r="P247" s="24"/>
      <c r="Q247" s="20"/>
      <c r="R247" s="20"/>
      <c r="S247" s="20"/>
      <c r="T247" s="20"/>
      <c r="U247" s="21"/>
      <c r="V247" s="21"/>
      <c r="W247" s="21"/>
      <c r="X247" s="21"/>
      <c r="Y247" s="20"/>
      <c r="Z247" s="24"/>
      <c r="AA247" s="20"/>
      <c r="AB247" s="23"/>
      <c r="AC247" s="23"/>
      <c r="AD247" s="23"/>
      <c r="AE247" s="24"/>
      <c r="AF247" s="24"/>
      <c r="AG247" s="24"/>
      <c r="AH247" s="24"/>
    </row>
    <row r="248" spans="1:34" ht="15.75" customHeight="1" x14ac:dyDescent="0.35">
      <c r="A248" s="11"/>
      <c r="B248" s="11"/>
      <c r="C248" s="14"/>
      <c r="D248" s="14"/>
      <c r="E248" s="14"/>
      <c r="F248" s="14"/>
      <c r="G248" s="14"/>
      <c r="H248" s="14"/>
      <c r="I248" s="14"/>
      <c r="J248" s="14"/>
      <c r="K248" s="20"/>
      <c r="L248" s="14"/>
      <c r="M248" s="14"/>
      <c r="N248" s="14"/>
      <c r="O248" s="24"/>
      <c r="P248" s="24"/>
      <c r="Q248" s="14"/>
      <c r="R248" s="14"/>
      <c r="S248" s="14"/>
      <c r="T248" s="14"/>
      <c r="U248" s="15"/>
      <c r="V248" s="15"/>
      <c r="W248" s="14"/>
      <c r="X248" s="14"/>
      <c r="Y248" s="14"/>
      <c r="Z248" s="24"/>
      <c r="AA248" s="14"/>
      <c r="AB248" s="23"/>
      <c r="AC248" s="23"/>
      <c r="AD248" s="23"/>
      <c r="AE248" s="24"/>
      <c r="AF248" s="24"/>
      <c r="AG248" s="24"/>
      <c r="AH248" s="24"/>
    </row>
    <row r="249" spans="1:34" ht="15.75" customHeight="1" x14ac:dyDescent="0.35">
      <c r="A249" s="13"/>
      <c r="B249" s="13"/>
      <c r="C249" s="14"/>
      <c r="D249" s="14"/>
      <c r="E249" s="14"/>
      <c r="F249" s="14"/>
      <c r="G249" s="14"/>
      <c r="H249" s="14"/>
      <c r="I249" s="14"/>
      <c r="J249" s="14"/>
      <c r="K249" s="20"/>
      <c r="L249" s="14"/>
      <c r="M249" s="14"/>
      <c r="N249" s="14"/>
      <c r="O249" s="14"/>
      <c r="P249" s="14"/>
      <c r="Q249" s="14"/>
      <c r="R249" s="14"/>
      <c r="S249" s="14"/>
      <c r="T249" s="14"/>
      <c r="U249" s="15"/>
      <c r="V249" s="15"/>
      <c r="W249" s="14"/>
      <c r="X249" s="14"/>
      <c r="Y249" s="14"/>
      <c r="Z249" s="24"/>
      <c r="AA249" s="14"/>
      <c r="AB249" s="23"/>
      <c r="AC249" s="23"/>
      <c r="AD249" s="23"/>
      <c r="AE249" s="24"/>
      <c r="AF249" s="24"/>
      <c r="AG249" s="24"/>
      <c r="AH249" s="24"/>
    </row>
    <row r="250" spans="1:34" ht="15.7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1"/>
      <c r="V250" s="21"/>
      <c r="W250" s="20"/>
      <c r="X250" s="20"/>
      <c r="Y250" s="20"/>
      <c r="Z250" s="24"/>
      <c r="AA250" s="20"/>
      <c r="AB250" s="23"/>
      <c r="AC250" s="23"/>
      <c r="AD250" s="23"/>
      <c r="AE250" s="24"/>
      <c r="AF250" s="24"/>
      <c r="AG250" s="24"/>
      <c r="AH250" s="24"/>
    </row>
    <row r="251" spans="1:34" ht="15.7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1"/>
      <c r="V251" s="21"/>
      <c r="W251" s="20"/>
      <c r="X251" s="20"/>
      <c r="Y251" s="20"/>
      <c r="Z251" s="24"/>
      <c r="AA251" s="20"/>
      <c r="AB251" s="23"/>
      <c r="AC251" s="23"/>
      <c r="AD251" s="23"/>
      <c r="AE251" s="24"/>
      <c r="AF251" s="24"/>
      <c r="AG251" s="24"/>
      <c r="AH251" s="24"/>
    </row>
    <row r="252" spans="1:34" ht="15.7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1"/>
      <c r="V252" s="21"/>
      <c r="W252" s="20"/>
      <c r="X252" s="20"/>
      <c r="Y252" s="20"/>
      <c r="Z252" s="24"/>
      <c r="AA252" s="20"/>
      <c r="AB252" s="23"/>
      <c r="AC252" s="23"/>
      <c r="AD252" s="23"/>
      <c r="AE252" s="24"/>
      <c r="AF252" s="24"/>
      <c r="AG252" s="24"/>
      <c r="AH252" s="24"/>
    </row>
    <row r="253" spans="1:34" ht="15.75" customHeight="1" x14ac:dyDescent="0.35">
      <c r="A253" s="13"/>
      <c r="B253" s="13"/>
      <c r="C253" s="14"/>
      <c r="D253" s="14"/>
      <c r="E253" s="14"/>
      <c r="F253" s="14"/>
      <c r="G253" s="14"/>
      <c r="H253" s="14"/>
      <c r="I253" s="14"/>
      <c r="J253" s="14"/>
      <c r="K253" s="20"/>
      <c r="L253" s="14"/>
      <c r="M253" s="14"/>
      <c r="N253" s="14"/>
      <c r="O253" s="14"/>
      <c r="P253" s="14"/>
      <c r="Q253" s="14"/>
      <c r="R253" s="14"/>
      <c r="S253" s="14"/>
      <c r="T253" s="14"/>
      <c r="U253" s="15"/>
      <c r="V253" s="15"/>
      <c r="W253" s="14"/>
      <c r="X253" s="14"/>
      <c r="Y253" s="14"/>
      <c r="Z253" s="24"/>
      <c r="AA253" s="14"/>
      <c r="AB253" s="23"/>
      <c r="AC253" s="23"/>
      <c r="AD253" s="23"/>
      <c r="AE253" s="24"/>
      <c r="AF253" s="24"/>
      <c r="AG253" s="24"/>
      <c r="AH253" s="24"/>
    </row>
    <row r="254" spans="1:34" ht="15.7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1"/>
      <c r="V254" s="21"/>
      <c r="W254" s="20"/>
      <c r="X254" s="20"/>
      <c r="Y254" s="20"/>
      <c r="Z254" s="24"/>
      <c r="AA254" s="20"/>
      <c r="AB254" s="23"/>
      <c r="AC254" s="23"/>
      <c r="AD254" s="23"/>
      <c r="AE254" s="24"/>
      <c r="AF254" s="24"/>
      <c r="AG254" s="24"/>
      <c r="AH254" s="24"/>
    </row>
    <row r="255" spans="1:34" ht="15.7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1"/>
      <c r="V255" s="21"/>
      <c r="W255" s="20"/>
      <c r="X255" s="20"/>
      <c r="Y255" s="20"/>
      <c r="Z255" s="24"/>
      <c r="AA255" s="20"/>
      <c r="AB255" s="23"/>
      <c r="AC255" s="23"/>
      <c r="AD255" s="23"/>
      <c r="AE255" s="24"/>
      <c r="AF255" s="24"/>
      <c r="AG255" s="24"/>
      <c r="AH255" s="24"/>
    </row>
    <row r="256" spans="1:34" ht="15.7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1"/>
      <c r="V256" s="21"/>
      <c r="W256" s="20"/>
      <c r="X256" s="20"/>
      <c r="Y256" s="20"/>
      <c r="Z256" s="24"/>
      <c r="AA256" s="20"/>
      <c r="AB256" s="23"/>
      <c r="AC256" s="23"/>
      <c r="AD256" s="23"/>
      <c r="AE256" s="24"/>
      <c r="AF256" s="24"/>
      <c r="AG256" s="24"/>
      <c r="AH256" s="24"/>
    </row>
    <row r="257" spans="1:34" ht="15.75" customHeight="1" x14ac:dyDescent="0.35">
      <c r="A257" s="13"/>
      <c r="B257" s="13"/>
      <c r="C257" s="14"/>
      <c r="D257" s="14"/>
      <c r="E257" s="14"/>
      <c r="F257" s="14"/>
      <c r="G257" s="14"/>
      <c r="H257" s="14"/>
      <c r="I257" s="14"/>
      <c r="J257" s="14"/>
      <c r="K257" s="20"/>
      <c r="L257" s="14"/>
      <c r="M257" s="14"/>
      <c r="N257" s="14"/>
      <c r="O257" s="14"/>
      <c r="P257" s="14"/>
      <c r="Q257" s="14"/>
      <c r="R257" s="14"/>
      <c r="S257" s="14"/>
      <c r="T257" s="14"/>
      <c r="U257" s="15"/>
      <c r="V257" s="15"/>
      <c r="W257" s="14"/>
      <c r="X257" s="14"/>
      <c r="Y257" s="14"/>
      <c r="Z257" s="24"/>
      <c r="AA257" s="14"/>
      <c r="AB257" s="23"/>
      <c r="AC257" s="23"/>
      <c r="AD257" s="23"/>
      <c r="AE257" s="24"/>
      <c r="AF257" s="24"/>
      <c r="AG257" s="24"/>
      <c r="AH257" s="24"/>
    </row>
    <row r="258" spans="1:34" ht="15.7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1"/>
      <c r="V258" s="21"/>
      <c r="W258" s="20"/>
      <c r="X258" s="20"/>
      <c r="Y258" s="20"/>
      <c r="Z258" s="24"/>
      <c r="AA258" s="20"/>
      <c r="AB258" s="23"/>
      <c r="AC258" s="23"/>
      <c r="AD258" s="23"/>
      <c r="AE258" s="24"/>
      <c r="AF258" s="24"/>
      <c r="AG258" s="24"/>
      <c r="AH258" s="24"/>
    </row>
    <row r="259" spans="1:34" ht="15.7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1"/>
      <c r="V259" s="21"/>
      <c r="W259" s="20"/>
      <c r="X259" s="20"/>
      <c r="Y259" s="20"/>
      <c r="Z259" s="24"/>
      <c r="AA259" s="20"/>
      <c r="AB259" s="23"/>
      <c r="AC259" s="23"/>
      <c r="AD259" s="23"/>
      <c r="AE259" s="24"/>
      <c r="AF259" s="24"/>
      <c r="AG259" s="24"/>
      <c r="AH259" s="24"/>
    </row>
    <row r="260" spans="1:34" ht="15.7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1"/>
      <c r="V260" s="21"/>
      <c r="W260" s="20"/>
      <c r="X260" s="20"/>
      <c r="Y260" s="20"/>
      <c r="Z260" s="24"/>
      <c r="AA260" s="20"/>
      <c r="AB260" s="23"/>
      <c r="AC260" s="23"/>
      <c r="AD260" s="23"/>
      <c r="AE260" s="24"/>
      <c r="AF260" s="24"/>
      <c r="AG260" s="24"/>
      <c r="AH260" s="24"/>
    </row>
    <row r="261" spans="1:34" ht="15.75" customHeight="1" x14ac:dyDescent="0.35">
      <c r="A261" s="13"/>
      <c r="B261" s="13"/>
      <c r="C261" s="14"/>
      <c r="D261" s="14"/>
      <c r="E261" s="14"/>
      <c r="F261" s="14"/>
      <c r="G261" s="14"/>
      <c r="H261" s="14"/>
      <c r="I261" s="14"/>
      <c r="J261" s="14"/>
      <c r="K261" s="20"/>
      <c r="L261" s="14"/>
      <c r="M261" s="14"/>
      <c r="N261" s="14"/>
      <c r="O261" s="14"/>
      <c r="P261" s="14"/>
      <c r="Q261" s="14"/>
      <c r="R261" s="14"/>
      <c r="S261" s="14"/>
      <c r="T261" s="14"/>
      <c r="U261" s="15"/>
      <c r="V261" s="15"/>
      <c r="W261" s="15"/>
      <c r="X261" s="15"/>
      <c r="Y261" s="14"/>
      <c r="Z261" s="24"/>
      <c r="AA261" s="14"/>
      <c r="AB261" s="23"/>
      <c r="AC261" s="23"/>
      <c r="AD261" s="23"/>
      <c r="AE261" s="24"/>
      <c r="AF261" s="24"/>
      <c r="AG261" s="24"/>
      <c r="AH261" s="24"/>
    </row>
    <row r="262" spans="1:34" ht="15.7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1"/>
      <c r="V262" s="21"/>
      <c r="W262" s="21"/>
      <c r="X262" s="21"/>
      <c r="Y262" s="20"/>
      <c r="Z262" s="24"/>
      <c r="AA262" s="20"/>
      <c r="AB262" s="23"/>
      <c r="AC262" s="23"/>
      <c r="AD262" s="23"/>
      <c r="AE262" s="24"/>
      <c r="AF262" s="24"/>
      <c r="AG262" s="24"/>
      <c r="AH262" s="24"/>
    </row>
    <row r="263" spans="1:34" ht="15.7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1"/>
      <c r="V263" s="21"/>
      <c r="W263" s="21"/>
      <c r="X263" s="21"/>
      <c r="Y263" s="20"/>
      <c r="Z263" s="24"/>
      <c r="AA263" s="20"/>
      <c r="AB263" s="23"/>
      <c r="AC263" s="23"/>
      <c r="AD263" s="23"/>
      <c r="AE263" s="24"/>
      <c r="AF263" s="24"/>
      <c r="AG263" s="24"/>
      <c r="AH263" s="24"/>
    </row>
    <row r="264" spans="1:34" ht="15.7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1"/>
      <c r="V264" s="21"/>
      <c r="W264" s="21"/>
      <c r="X264" s="21"/>
      <c r="Y264" s="20"/>
      <c r="Z264" s="24"/>
      <c r="AA264" s="20"/>
      <c r="AB264" s="23"/>
      <c r="AC264" s="23"/>
      <c r="AD264" s="23"/>
      <c r="AE264" s="24"/>
      <c r="AF264" s="24"/>
      <c r="AG264" s="24"/>
      <c r="AH264" s="24"/>
    </row>
    <row r="265" spans="1:34" ht="15.75" customHeight="1" x14ac:dyDescent="0.35">
      <c r="A265" s="13"/>
      <c r="B265" s="13"/>
      <c r="C265" s="14"/>
      <c r="D265" s="14"/>
      <c r="E265" s="14"/>
      <c r="F265" s="14"/>
      <c r="G265" s="14"/>
      <c r="H265" s="14"/>
      <c r="I265" s="14"/>
      <c r="J265" s="14"/>
      <c r="K265" s="20"/>
      <c r="L265" s="14"/>
      <c r="M265" s="14"/>
      <c r="N265" s="14"/>
      <c r="O265" s="14"/>
      <c r="P265" s="14"/>
      <c r="Q265" s="14"/>
      <c r="R265" s="14"/>
      <c r="S265" s="14"/>
      <c r="T265" s="14"/>
      <c r="U265" s="15"/>
      <c r="V265" s="15"/>
      <c r="W265" s="15"/>
      <c r="X265" s="15"/>
      <c r="Y265" s="14"/>
      <c r="Z265" s="24"/>
      <c r="AA265" s="14"/>
      <c r="AB265" s="23"/>
      <c r="AC265" s="23"/>
      <c r="AD265" s="23"/>
      <c r="AE265" s="24"/>
      <c r="AF265" s="24"/>
      <c r="AG265" s="24"/>
      <c r="AH265" s="24"/>
    </row>
    <row r="266" spans="1:34" ht="15.7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1"/>
      <c r="V266" s="21"/>
      <c r="W266" s="21"/>
      <c r="X266" s="21"/>
      <c r="Y266" s="20"/>
      <c r="Z266" s="24"/>
      <c r="AA266" s="20"/>
      <c r="AB266" s="23"/>
      <c r="AC266" s="23"/>
      <c r="AD266" s="23"/>
      <c r="AE266" s="24"/>
      <c r="AF266" s="24"/>
      <c r="AG266" s="24"/>
      <c r="AH266" s="24"/>
    </row>
    <row r="267" spans="1:34" ht="15.7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1"/>
      <c r="V267" s="21"/>
      <c r="W267" s="21"/>
      <c r="X267" s="21"/>
      <c r="Y267" s="20"/>
      <c r="Z267" s="24"/>
      <c r="AA267" s="20"/>
      <c r="AB267" s="23"/>
      <c r="AC267" s="23"/>
      <c r="AD267" s="23"/>
      <c r="AE267" s="24"/>
      <c r="AF267" s="24"/>
      <c r="AG267" s="24"/>
      <c r="AH267" s="24"/>
    </row>
    <row r="268" spans="1:34" ht="15.7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1"/>
      <c r="V268" s="21"/>
      <c r="W268" s="21"/>
      <c r="X268" s="21"/>
      <c r="Y268" s="20"/>
      <c r="Z268" s="24"/>
      <c r="AA268" s="20"/>
      <c r="AB268" s="23"/>
      <c r="AC268" s="23"/>
      <c r="AD268" s="23"/>
      <c r="AE268" s="24"/>
      <c r="AF268" s="24"/>
      <c r="AG268" s="24"/>
      <c r="AH268" s="24"/>
    </row>
    <row r="269" spans="1:34" ht="15.75" customHeight="1" x14ac:dyDescent="0.35">
      <c r="A269" s="30"/>
      <c r="B269" s="30"/>
      <c r="C269" s="14"/>
      <c r="D269" s="14"/>
      <c r="E269" s="14"/>
      <c r="F269" s="14"/>
      <c r="G269" s="14"/>
      <c r="H269" s="14"/>
      <c r="I269" s="14"/>
      <c r="J269" s="14"/>
      <c r="K269" s="20"/>
      <c r="L269" s="14"/>
      <c r="M269" s="14"/>
      <c r="N269" s="14"/>
      <c r="O269" s="14"/>
      <c r="P269" s="14"/>
      <c r="Q269" s="14"/>
      <c r="R269" s="14"/>
      <c r="S269" s="14"/>
      <c r="T269" s="14"/>
      <c r="U269" s="15"/>
      <c r="V269" s="15"/>
      <c r="W269" s="15"/>
      <c r="X269" s="15"/>
      <c r="Y269" s="15"/>
      <c r="Z269" s="24"/>
      <c r="AA269" s="20"/>
      <c r="AB269" s="23"/>
      <c r="AC269" s="23"/>
      <c r="AD269" s="23"/>
      <c r="AE269" s="24"/>
      <c r="AF269" s="24"/>
      <c r="AG269" s="24"/>
      <c r="AH269" s="24"/>
    </row>
    <row r="270" spans="1:34" ht="15.75" customHeight="1" x14ac:dyDescent="0.35">
      <c r="A270" s="31"/>
      <c r="B270" s="3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1"/>
      <c r="V270" s="21"/>
      <c r="W270" s="20"/>
      <c r="X270" s="20"/>
      <c r="Y270" s="20"/>
      <c r="Z270" s="24"/>
      <c r="AA270" s="20"/>
      <c r="AB270" s="23"/>
      <c r="AC270" s="23"/>
      <c r="AD270" s="23"/>
      <c r="AE270" s="24"/>
      <c r="AF270" s="24"/>
      <c r="AG270" s="24"/>
      <c r="AH270" s="24"/>
    </row>
    <row r="271" spans="1:34" ht="15.75" customHeight="1" x14ac:dyDescent="0.35">
      <c r="A271" s="19"/>
      <c r="B271" s="19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1"/>
      <c r="V271" s="21"/>
      <c r="W271" s="20"/>
      <c r="X271" s="20"/>
      <c r="Y271" s="20"/>
      <c r="Z271" s="24"/>
      <c r="AA271" s="20"/>
      <c r="AB271" s="23"/>
      <c r="AC271" s="23"/>
      <c r="AD271" s="23"/>
      <c r="AE271" s="24"/>
      <c r="AF271" s="24"/>
      <c r="AG271" s="24"/>
      <c r="AH271" s="24"/>
    </row>
    <row r="272" spans="1:34" ht="15.75" customHeight="1" x14ac:dyDescent="0.35">
      <c r="A272" s="31"/>
      <c r="B272" s="31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1"/>
      <c r="V272" s="21"/>
      <c r="W272" s="20"/>
      <c r="X272" s="20"/>
      <c r="Y272" s="20"/>
      <c r="Z272" s="24"/>
      <c r="AA272" s="20"/>
      <c r="AB272" s="23"/>
      <c r="AC272" s="23"/>
      <c r="AD272" s="23"/>
      <c r="AE272" s="24"/>
      <c r="AF272" s="24"/>
      <c r="AG272" s="24"/>
      <c r="AH272" s="24"/>
    </row>
    <row r="273" spans="1:34" ht="15.75" customHeight="1" x14ac:dyDescent="0.35">
      <c r="A273" s="19"/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4"/>
      <c r="P273" s="24"/>
      <c r="Q273" s="20"/>
      <c r="R273" s="20"/>
      <c r="S273" s="20"/>
      <c r="T273" s="20"/>
      <c r="U273" s="21"/>
      <c r="V273" s="21"/>
      <c r="W273" s="20"/>
      <c r="X273" s="20"/>
      <c r="Y273" s="20"/>
      <c r="Z273" s="24"/>
      <c r="AA273" s="20"/>
      <c r="AB273" s="23"/>
      <c r="AC273" s="23"/>
      <c r="AD273" s="23"/>
      <c r="AE273" s="24"/>
      <c r="AF273" s="24"/>
      <c r="AG273" s="24"/>
      <c r="AH273" s="24"/>
    </row>
    <row r="274" spans="1:34" ht="15.75" customHeight="1" x14ac:dyDescent="0.35">
      <c r="A274" s="11"/>
      <c r="B274" s="11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4"/>
      <c r="P274" s="24"/>
      <c r="Q274" s="20"/>
      <c r="R274" s="20"/>
      <c r="S274" s="20"/>
      <c r="T274" s="20"/>
      <c r="U274" s="21"/>
      <c r="V274" s="21"/>
      <c r="W274" s="20"/>
      <c r="X274" s="20"/>
      <c r="Y274" s="20"/>
      <c r="Z274" s="24"/>
      <c r="AA274" s="20"/>
      <c r="AB274" s="23"/>
      <c r="AC274" s="23"/>
      <c r="AD274" s="23"/>
      <c r="AE274" s="24"/>
      <c r="AF274" s="24"/>
      <c r="AG274" s="24"/>
      <c r="AH274" s="24"/>
    </row>
    <row r="275" spans="1:34" ht="15.75" customHeight="1" x14ac:dyDescent="0.35">
      <c r="A275" s="13"/>
      <c r="B275" s="13"/>
      <c r="C275" s="14"/>
      <c r="D275" s="14"/>
      <c r="E275" s="14"/>
      <c r="F275" s="14"/>
      <c r="G275" s="14"/>
      <c r="H275" s="14"/>
      <c r="I275" s="14"/>
      <c r="J275" s="14"/>
      <c r="K275" s="20"/>
      <c r="L275" s="14"/>
      <c r="M275" s="14"/>
      <c r="N275" s="14"/>
      <c r="O275" s="14"/>
      <c r="P275" s="14"/>
      <c r="Q275" s="14"/>
      <c r="R275" s="14"/>
      <c r="S275" s="14"/>
      <c r="T275" s="14"/>
      <c r="U275" s="15"/>
      <c r="V275" s="15"/>
      <c r="W275" s="14"/>
      <c r="X275" s="14"/>
      <c r="Y275" s="14"/>
      <c r="Z275" s="24"/>
      <c r="AA275" s="14"/>
      <c r="AB275" s="23"/>
      <c r="AC275" s="23"/>
      <c r="AD275" s="23"/>
      <c r="AE275" s="24"/>
      <c r="AF275" s="24"/>
      <c r="AG275" s="24"/>
      <c r="AH275" s="24"/>
    </row>
    <row r="276" spans="1:34" ht="15.75" customHeight="1" x14ac:dyDescent="0.35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1"/>
      <c r="V276" s="21"/>
      <c r="W276" s="20"/>
      <c r="X276" s="20"/>
      <c r="Y276" s="20"/>
      <c r="Z276" s="24"/>
      <c r="AA276" s="20"/>
      <c r="AB276" s="23"/>
      <c r="AC276" s="23"/>
      <c r="AD276" s="23"/>
      <c r="AE276" s="24"/>
      <c r="AF276" s="24"/>
      <c r="AG276" s="24"/>
      <c r="AH276" s="24"/>
    </row>
    <row r="277" spans="1:34" ht="15.75" customHeight="1" x14ac:dyDescent="0.35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1"/>
      <c r="V277" s="21"/>
      <c r="W277" s="20"/>
      <c r="X277" s="20"/>
      <c r="Y277" s="20"/>
      <c r="Z277" s="24"/>
      <c r="AA277" s="20"/>
      <c r="AB277" s="23"/>
      <c r="AC277" s="23"/>
      <c r="AD277" s="23"/>
      <c r="AE277" s="24"/>
      <c r="AF277" s="24"/>
      <c r="AG277" s="24"/>
      <c r="AH277" s="24"/>
    </row>
    <row r="278" spans="1:34" ht="15.75" customHeight="1" x14ac:dyDescent="0.35">
      <c r="A278" s="19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1"/>
      <c r="V278" s="21"/>
      <c r="W278" s="20"/>
      <c r="X278" s="20"/>
      <c r="Y278" s="20"/>
      <c r="Z278" s="24"/>
      <c r="AA278" s="20"/>
      <c r="AB278" s="23"/>
      <c r="AC278" s="23"/>
      <c r="AD278" s="23"/>
      <c r="AE278" s="24"/>
      <c r="AF278" s="24"/>
      <c r="AG278" s="24"/>
      <c r="AH278" s="24"/>
    </row>
    <row r="279" spans="1:34" ht="15.75" customHeight="1" x14ac:dyDescent="0.35">
      <c r="A279" s="13"/>
      <c r="B279" s="13"/>
      <c r="C279" s="14"/>
      <c r="D279" s="14"/>
      <c r="E279" s="14"/>
      <c r="F279" s="14"/>
      <c r="G279" s="14"/>
      <c r="H279" s="14"/>
      <c r="I279" s="14"/>
      <c r="J279" s="14"/>
      <c r="K279" s="20"/>
      <c r="L279" s="14"/>
      <c r="M279" s="14"/>
      <c r="N279" s="14"/>
      <c r="O279" s="14"/>
      <c r="P279" s="14"/>
      <c r="Q279" s="14"/>
      <c r="R279" s="14"/>
      <c r="S279" s="14"/>
      <c r="T279" s="14"/>
      <c r="U279" s="15"/>
      <c r="V279" s="15"/>
      <c r="W279" s="14"/>
      <c r="X279" s="14"/>
      <c r="Y279" s="14"/>
      <c r="Z279" s="24"/>
      <c r="AA279" s="14"/>
      <c r="AB279" s="23"/>
      <c r="AC279" s="23"/>
      <c r="AD279" s="23"/>
      <c r="AE279" s="24"/>
      <c r="AF279" s="24"/>
      <c r="AG279" s="24"/>
      <c r="AH279" s="24"/>
    </row>
    <row r="280" spans="1:34" ht="15.75" customHeight="1" x14ac:dyDescent="0.35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1"/>
      <c r="V280" s="21"/>
      <c r="W280" s="20"/>
      <c r="X280" s="20"/>
      <c r="Y280" s="20"/>
      <c r="Z280" s="24"/>
      <c r="AA280" s="20"/>
      <c r="AB280" s="23"/>
      <c r="AC280" s="23"/>
      <c r="AD280" s="23"/>
      <c r="AE280" s="24"/>
      <c r="AF280" s="24"/>
      <c r="AG280" s="24"/>
      <c r="AH280" s="24"/>
    </row>
    <row r="281" spans="1:34" ht="15.75" customHeight="1" x14ac:dyDescent="0.35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1"/>
      <c r="V281" s="21"/>
      <c r="W281" s="20"/>
      <c r="X281" s="20"/>
      <c r="Y281" s="20"/>
      <c r="Z281" s="24"/>
      <c r="AA281" s="20"/>
      <c r="AB281" s="23"/>
      <c r="AC281" s="23"/>
      <c r="AD281" s="23"/>
      <c r="AE281" s="24"/>
      <c r="AF281" s="24"/>
      <c r="AG281" s="24"/>
      <c r="AH281" s="24"/>
    </row>
    <row r="282" spans="1:34" ht="15.75" customHeight="1" x14ac:dyDescent="0.35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1"/>
      <c r="V282" s="21"/>
      <c r="W282" s="20"/>
      <c r="X282" s="20"/>
      <c r="Y282" s="20"/>
      <c r="Z282" s="24"/>
      <c r="AA282" s="20"/>
      <c r="AB282" s="23"/>
      <c r="AC282" s="23"/>
      <c r="AD282" s="23"/>
      <c r="AE282" s="24"/>
      <c r="AF282" s="24"/>
      <c r="AG282" s="24"/>
      <c r="AH282" s="24"/>
    </row>
    <row r="283" spans="1:34" ht="15.75" customHeight="1" x14ac:dyDescent="0.35">
      <c r="A283" s="13"/>
      <c r="B283" s="13"/>
      <c r="C283" s="14"/>
      <c r="D283" s="14"/>
      <c r="E283" s="14"/>
      <c r="F283" s="14"/>
      <c r="G283" s="14"/>
      <c r="H283" s="14"/>
      <c r="I283" s="14"/>
      <c r="J283" s="14"/>
      <c r="K283" s="20"/>
      <c r="L283" s="14"/>
      <c r="M283" s="14"/>
      <c r="N283" s="14"/>
      <c r="O283" s="14"/>
      <c r="P283" s="14"/>
      <c r="Q283" s="14"/>
      <c r="R283" s="14"/>
      <c r="S283" s="14"/>
      <c r="T283" s="14"/>
      <c r="U283" s="15"/>
      <c r="V283" s="15"/>
      <c r="W283" s="14"/>
      <c r="X283" s="14"/>
      <c r="Y283" s="14"/>
      <c r="Z283" s="24"/>
      <c r="AA283" s="14"/>
      <c r="AB283" s="23"/>
      <c r="AC283" s="23"/>
      <c r="AD283" s="23"/>
      <c r="AE283" s="24"/>
      <c r="AF283" s="24"/>
      <c r="AG283" s="24"/>
      <c r="AH283" s="24"/>
    </row>
    <row r="284" spans="1:34" ht="15.75" customHeight="1" x14ac:dyDescent="0.35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1"/>
      <c r="V284" s="21"/>
      <c r="W284" s="20"/>
      <c r="X284" s="20"/>
      <c r="Y284" s="20"/>
      <c r="Z284" s="24"/>
      <c r="AA284" s="20"/>
      <c r="AB284" s="23"/>
      <c r="AC284" s="23"/>
      <c r="AD284" s="23"/>
      <c r="AE284" s="24"/>
      <c r="AF284" s="24"/>
      <c r="AG284" s="24"/>
      <c r="AH284" s="24"/>
    </row>
    <row r="285" spans="1:34" ht="15.75" customHeight="1" x14ac:dyDescent="0.35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1"/>
      <c r="V285" s="21"/>
      <c r="W285" s="20"/>
      <c r="X285" s="20"/>
      <c r="Y285" s="20"/>
      <c r="Z285" s="24"/>
      <c r="AA285" s="20"/>
      <c r="AB285" s="23"/>
      <c r="AC285" s="23"/>
      <c r="AD285" s="23"/>
      <c r="AE285" s="24"/>
      <c r="AF285" s="24"/>
      <c r="AG285" s="24"/>
      <c r="AH285" s="24"/>
    </row>
    <row r="286" spans="1:34" ht="15.75" customHeight="1" x14ac:dyDescent="0.35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1"/>
      <c r="V286" s="21"/>
      <c r="W286" s="20"/>
      <c r="X286" s="20"/>
      <c r="Y286" s="20"/>
      <c r="Z286" s="24"/>
      <c r="AA286" s="20"/>
      <c r="AB286" s="23"/>
      <c r="AC286" s="23"/>
      <c r="AD286" s="23"/>
      <c r="AE286" s="24"/>
      <c r="AF286" s="24"/>
      <c r="AG286" s="24"/>
      <c r="AH286" s="24"/>
    </row>
    <row r="287" spans="1:34" ht="15.75" customHeight="1" x14ac:dyDescent="0.35">
      <c r="A287" s="13"/>
      <c r="B287" s="13"/>
      <c r="C287" s="14"/>
      <c r="D287" s="14"/>
      <c r="E287" s="14"/>
      <c r="F287" s="14"/>
      <c r="G287" s="14"/>
      <c r="H287" s="14"/>
      <c r="I287" s="14"/>
      <c r="J287" s="14"/>
      <c r="K287" s="20"/>
      <c r="L287" s="14"/>
      <c r="M287" s="14"/>
      <c r="N287" s="14"/>
      <c r="O287" s="14"/>
      <c r="P287" s="14"/>
      <c r="Q287" s="14"/>
      <c r="R287" s="14"/>
      <c r="S287" s="14"/>
      <c r="T287" s="14"/>
      <c r="U287" s="15"/>
      <c r="V287" s="15"/>
      <c r="W287" s="15"/>
      <c r="X287" s="15"/>
      <c r="Y287" s="14"/>
      <c r="Z287" s="24"/>
      <c r="AA287" s="14"/>
      <c r="AB287" s="23"/>
      <c r="AC287" s="23"/>
      <c r="AD287" s="23"/>
      <c r="AE287" s="24"/>
      <c r="AF287" s="24"/>
      <c r="AG287" s="24"/>
      <c r="AH287" s="24"/>
    </row>
    <row r="288" spans="1:34" ht="15.75" customHeight="1" x14ac:dyDescent="0.35">
      <c r="A288" s="19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1"/>
      <c r="V288" s="21"/>
      <c r="W288" s="20"/>
      <c r="X288" s="20"/>
      <c r="Y288" s="20"/>
      <c r="Z288" s="24"/>
      <c r="AA288" s="20"/>
      <c r="AB288" s="23"/>
      <c r="AC288" s="23"/>
      <c r="AD288" s="23"/>
      <c r="AE288" s="24"/>
      <c r="AF288" s="24"/>
      <c r="AG288" s="24"/>
      <c r="AH288" s="24"/>
    </row>
    <row r="289" spans="1:34" ht="15.75" customHeight="1" x14ac:dyDescent="0.35">
      <c r="A289" s="19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1"/>
      <c r="V289" s="21"/>
      <c r="W289" s="20"/>
      <c r="X289" s="20"/>
      <c r="Y289" s="20"/>
      <c r="Z289" s="24"/>
      <c r="AA289" s="20"/>
      <c r="AB289" s="23"/>
      <c r="AC289" s="23"/>
      <c r="AD289" s="23"/>
      <c r="AE289" s="24"/>
      <c r="AF289" s="24"/>
      <c r="AG289" s="24"/>
      <c r="AH289" s="24"/>
    </row>
    <row r="290" spans="1:34" ht="15.75" customHeight="1" x14ac:dyDescent="0.35">
      <c r="A290" s="19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1"/>
      <c r="V290" s="21"/>
      <c r="W290" s="20"/>
      <c r="X290" s="20"/>
      <c r="Y290" s="20"/>
      <c r="Z290" s="24"/>
      <c r="AA290" s="20"/>
      <c r="AB290" s="23"/>
      <c r="AC290" s="23"/>
      <c r="AD290" s="23"/>
      <c r="AE290" s="24"/>
      <c r="AF290" s="24"/>
      <c r="AG290" s="24"/>
      <c r="AH290" s="24"/>
    </row>
    <row r="291" spans="1:34" ht="15.75" customHeight="1" x14ac:dyDescent="0.35">
      <c r="A291" s="13"/>
      <c r="B291" s="13"/>
      <c r="C291" s="14"/>
      <c r="D291" s="14"/>
      <c r="E291" s="14"/>
      <c r="F291" s="14"/>
      <c r="G291" s="14"/>
      <c r="H291" s="14"/>
      <c r="I291" s="14"/>
      <c r="J291" s="14"/>
      <c r="K291" s="20"/>
      <c r="L291" s="14"/>
      <c r="M291" s="14"/>
      <c r="N291" s="14"/>
      <c r="O291" s="14"/>
      <c r="P291" s="14"/>
      <c r="Q291" s="14"/>
      <c r="R291" s="14"/>
      <c r="S291" s="14"/>
      <c r="T291" s="14"/>
      <c r="U291" s="15"/>
      <c r="V291" s="15"/>
      <c r="W291" s="14"/>
      <c r="X291" s="14"/>
      <c r="Y291" s="14"/>
      <c r="Z291" s="24"/>
      <c r="AA291" s="14"/>
      <c r="AB291" s="23"/>
      <c r="AC291" s="23"/>
      <c r="AD291" s="23"/>
      <c r="AE291" s="24"/>
      <c r="AF291" s="24"/>
      <c r="AG291" s="24"/>
      <c r="AH291" s="24"/>
    </row>
    <row r="292" spans="1:34" ht="15.75" customHeight="1" x14ac:dyDescent="0.35">
      <c r="A292" s="19"/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1"/>
      <c r="V292" s="21"/>
      <c r="W292" s="20"/>
      <c r="X292" s="20"/>
      <c r="Y292" s="36"/>
      <c r="Z292" s="24"/>
      <c r="AA292" s="20"/>
      <c r="AB292" s="23"/>
      <c r="AC292" s="23"/>
      <c r="AD292" s="23"/>
      <c r="AE292" s="24"/>
      <c r="AF292" s="24"/>
      <c r="AG292" s="24"/>
      <c r="AH292" s="24"/>
    </row>
    <row r="293" spans="1:34" ht="15.75" customHeight="1" x14ac:dyDescent="0.35">
      <c r="A293" s="19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1"/>
      <c r="V293" s="21"/>
      <c r="W293" s="20"/>
      <c r="X293" s="20"/>
      <c r="Y293" s="36"/>
      <c r="Z293" s="24"/>
      <c r="AA293" s="20"/>
      <c r="AB293" s="23"/>
      <c r="AC293" s="23"/>
      <c r="AD293" s="23"/>
      <c r="AE293" s="24"/>
      <c r="AF293" s="24"/>
      <c r="AG293" s="24"/>
      <c r="AH293" s="24"/>
    </row>
    <row r="294" spans="1:34" ht="15.75" customHeight="1" x14ac:dyDescent="0.35">
      <c r="A294" s="19"/>
      <c r="B294" s="1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1"/>
      <c r="V294" s="21"/>
      <c r="W294" s="20"/>
      <c r="X294" s="20"/>
      <c r="Y294" s="36"/>
      <c r="Z294" s="24"/>
      <c r="AA294" s="20"/>
      <c r="AB294" s="23"/>
      <c r="AC294" s="23"/>
      <c r="AD294" s="23"/>
      <c r="AE294" s="24"/>
      <c r="AF294" s="24"/>
      <c r="AG294" s="24"/>
      <c r="AH294" s="24"/>
    </row>
    <row r="295" spans="1:34" ht="15.75" customHeight="1" x14ac:dyDescent="0.35">
      <c r="A295" s="30"/>
      <c r="B295" s="30"/>
      <c r="C295" s="14"/>
      <c r="D295" s="14"/>
      <c r="E295" s="14"/>
      <c r="F295" s="14"/>
      <c r="G295" s="14"/>
      <c r="H295" s="14"/>
      <c r="I295" s="14"/>
      <c r="J295" s="14"/>
      <c r="K295" s="20"/>
      <c r="L295" s="14"/>
      <c r="M295" s="14"/>
      <c r="N295" s="14"/>
      <c r="O295" s="14"/>
      <c r="P295" s="14"/>
      <c r="Q295" s="14"/>
      <c r="R295" s="14"/>
      <c r="S295" s="14"/>
      <c r="T295" s="14"/>
      <c r="U295" s="15"/>
      <c r="V295" s="15"/>
      <c r="W295" s="15"/>
      <c r="X295" s="15"/>
      <c r="Y295" s="15"/>
      <c r="Z295" s="24"/>
      <c r="AA295" s="20"/>
      <c r="AB295" s="23"/>
      <c r="AC295" s="23"/>
      <c r="AD295" s="23"/>
      <c r="AE295" s="24"/>
      <c r="AF295" s="24"/>
      <c r="AG295" s="24"/>
      <c r="AH295" s="24"/>
    </row>
    <row r="296" spans="1:34" ht="15.75" customHeight="1" x14ac:dyDescent="0.35">
      <c r="A296" s="31"/>
      <c r="B296" s="31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1"/>
      <c r="V296" s="21"/>
      <c r="W296" s="20"/>
      <c r="X296" s="20"/>
      <c r="Y296" s="20"/>
      <c r="Z296" s="24"/>
      <c r="AA296" s="20"/>
      <c r="AB296" s="23"/>
      <c r="AC296" s="23"/>
      <c r="AD296" s="23"/>
      <c r="AE296" s="24"/>
      <c r="AF296" s="24"/>
      <c r="AG296" s="24"/>
      <c r="AH296" s="24"/>
    </row>
    <row r="297" spans="1:34" ht="15.75" customHeight="1" x14ac:dyDescent="0.35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1"/>
      <c r="V297" s="21"/>
      <c r="W297" s="20"/>
      <c r="X297" s="20"/>
      <c r="Y297" s="20"/>
      <c r="Z297" s="24"/>
      <c r="AA297" s="20"/>
      <c r="AB297" s="23"/>
      <c r="AC297" s="23"/>
      <c r="AD297" s="23"/>
      <c r="AE297" s="24"/>
      <c r="AF297" s="24"/>
      <c r="AG297" s="24"/>
      <c r="AH297" s="24"/>
    </row>
    <row r="298" spans="1:34" ht="15.75" customHeight="1" x14ac:dyDescent="0.35">
      <c r="A298" s="31"/>
      <c r="B298" s="31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1"/>
      <c r="V298" s="21"/>
      <c r="W298" s="20"/>
      <c r="X298" s="20"/>
      <c r="Y298" s="20"/>
      <c r="Z298" s="24"/>
      <c r="AA298" s="20"/>
      <c r="AB298" s="23"/>
      <c r="AC298" s="23"/>
      <c r="AD298" s="23"/>
      <c r="AE298" s="24"/>
      <c r="AF298" s="24"/>
      <c r="AG298" s="24"/>
      <c r="AH298" s="24"/>
    </row>
    <row r="299" spans="1:34" ht="15.75" customHeight="1" x14ac:dyDescent="0.35"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4"/>
      <c r="P299" s="24"/>
      <c r="Q299" s="20"/>
      <c r="R299" s="20"/>
      <c r="S299" s="20"/>
      <c r="T299" s="20"/>
      <c r="U299" s="21"/>
      <c r="V299" s="21"/>
      <c r="W299" s="20"/>
      <c r="X299" s="20"/>
      <c r="Y299" s="20"/>
      <c r="Z299" s="24"/>
      <c r="AA299" s="20"/>
      <c r="AB299" s="23"/>
      <c r="AC299" s="23"/>
      <c r="AD299" s="23"/>
      <c r="AE299" s="24"/>
      <c r="AF299" s="24"/>
      <c r="AG299" s="24"/>
      <c r="AH299" s="24"/>
    </row>
    <row r="300" spans="1:34" ht="15.75" customHeight="1" x14ac:dyDescent="0.35">
      <c r="A300" s="11"/>
      <c r="B300" s="11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4"/>
      <c r="P300" s="24"/>
      <c r="Q300" s="20"/>
      <c r="R300" s="20"/>
      <c r="S300" s="20"/>
      <c r="T300" s="20"/>
      <c r="U300" s="21"/>
      <c r="V300" s="21"/>
      <c r="W300" s="20"/>
      <c r="X300" s="20"/>
      <c r="Y300" s="20"/>
      <c r="Z300" s="24"/>
      <c r="AA300" s="20"/>
      <c r="AB300" s="23"/>
      <c r="AC300" s="23"/>
      <c r="AD300" s="23"/>
      <c r="AE300" s="24"/>
      <c r="AF300" s="24"/>
      <c r="AG300" s="24"/>
      <c r="AH300" s="24"/>
    </row>
    <row r="301" spans="1:34" ht="15.75" customHeight="1" x14ac:dyDescent="0.35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20"/>
      <c r="L301" s="14"/>
      <c r="M301" s="14"/>
      <c r="N301" s="14"/>
      <c r="O301" s="14"/>
      <c r="P301" s="14"/>
      <c r="Q301" s="14"/>
      <c r="R301" s="14"/>
      <c r="S301" s="14"/>
      <c r="T301" s="14"/>
      <c r="U301" s="15"/>
      <c r="V301" s="15"/>
      <c r="W301" s="14"/>
      <c r="X301" s="14"/>
      <c r="Y301" s="14"/>
      <c r="Z301" s="24"/>
      <c r="AA301" s="14"/>
      <c r="AB301" s="23"/>
      <c r="AC301" s="23"/>
      <c r="AD301" s="23"/>
      <c r="AE301" s="24"/>
      <c r="AF301" s="24"/>
      <c r="AG301" s="24"/>
      <c r="AH301" s="24"/>
    </row>
    <row r="302" spans="1:34" ht="15.75" customHeight="1" x14ac:dyDescent="0.35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1"/>
      <c r="V302" s="21"/>
      <c r="W302" s="20"/>
      <c r="X302" s="20"/>
      <c r="Y302" s="20"/>
      <c r="Z302" s="24"/>
      <c r="AA302" s="20"/>
      <c r="AB302" s="23"/>
      <c r="AC302" s="23"/>
      <c r="AD302" s="23"/>
      <c r="AE302" s="24"/>
      <c r="AF302" s="24"/>
      <c r="AG302" s="24"/>
      <c r="AH302" s="24"/>
    </row>
    <row r="303" spans="1:34" ht="15.75" customHeight="1" x14ac:dyDescent="0.35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1"/>
      <c r="V303" s="21"/>
      <c r="W303" s="20"/>
      <c r="X303" s="20"/>
      <c r="Y303" s="20"/>
      <c r="Z303" s="24"/>
      <c r="AA303" s="20"/>
      <c r="AB303" s="23"/>
      <c r="AC303" s="23"/>
      <c r="AD303" s="23"/>
      <c r="AE303" s="24"/>
      <c r="AF303" s="24"/>
      <c r="AG303" s="24"/>
      <c r="AH303" s="24"/>
    </row>
    <row r="304" spans="1:34" ht="15.75" customHeight="1" x14ac:dyDescent="0.35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1"/>
      <c r="V304" s="21"/>
      <c r="W304" s="20"/>
      <c r="X304" s="20"/>
      <c r="Y304" s="20"/>
      <c r="Z304" s="24"/>
      <c r="AA304" s="20"/>
      <c r="AB304" s="23"/>
      <c r="AC304" s="23"/>
      <c r="AD304" s="23"/>
      <c r="AE304" s="24"/>
      <c r="AF304" s="24"/>
      <c r="AG304" s="24"/>
      <c r="AH304" s="24"/>
    </row>
    <row r="305" spans="1:34" ht="15.75" customHeight="1" x14ac:dyDescent="0.35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20"/>
      <c r="L305" s="14"/>
      <c r="M305" s="14"/>
      <c r="N305" s="14"/>
      <c r="O305" s="14"/>
      <c r="P305" s="14"/>
      <c r="Q305" s="14"/>
      <c r="R305" s="14"/>
      <c r="S305" s="14"/>
      <c r="T305" s="14"/>
      <c r="U305" s="15"/>
      <c r="V305" s="15"/>
      <c r="W305" s="14"/>
      <c r="X305" s="14"/>
      <c r="Y305" s="14"/>
      <c r="Z305" s="24"/>
      <c r="AA305" s="14"/>
      <c r="AB305" s="23"/>
      <c r="AC305" s="23"/>
      <c r="AD305" s="23"/>
      <c r="AE305" s="24"/>
      <c r="AF305" s="24"/>
      <c r="AG305" s="24"/>
      <c r="AH305" s="24"/>
    </row>
    <row r="306" spans="1:34" ht="15.75" customHeight="1" x14ac:dyDescent="0.35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1"/>
      <c r="V306" s="21"/>
      <c r="W306" s="20"/>
      <c r="X306" s="20"/>
      <c r="Y306" s="20"/>
      <c r="Z306" s="24"/>
      <c r="AA306" s="20"/>
      <c r="AB306" s="23"/>
      <c r="AC306" s="23"/>
      <c r="AD306" s="23"/>
      <c r="AE306" s="24"/>
      <c r="AF306" s="24"/>
      <c r="AG306" s="24"/>
      <c r="AH306" s="24"/>
    </row>
    <row r="307" spans="1:34" ht="15.75" customHeight="1" x14ac:dyDescent="0.35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1"/>
      <c r="V307" s="21"/>
      <c r="W307" s="20"/>
      <c r="X307" s="20"/>
      <c r="Y307" s="20"/>
      <c r="Z307" s="24"/>
      <c r="AA307" s="20"/>
      <c r="AB307" s="23"/>
      <c r="AC307" s="23"/>
      <c r="AD307" s="23"/>
      <c r="AE307" s="24"/>
      <c r="AF307" s="24"/>
      <c r="AG307" s="24"/>
      <c r="AH307" s="24"/>
    </row>
    <row r="308" spans="1:34" ht="15.75" customHeight="1" x14ac:dyDescent="0.35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1"/>
      <c r="V308" s="21"/>
      <c r="W308" s="20"/>
      <c r="X308" s="20"/>
      <c r="Y308" s="20"/>
      <c r="Z308" s="24"/>
      <c r="AA308" s="20"/>
      <c r="AB308" s="23"/>
      <c r="AC308" s="23"/>
      <c r="AD308" s="23"/>
      <c r="AE308" s="24"/>
      <c r="AF308" s="24"/>
      <c r="AG308" s="24"/>
      <c r="AH308" s="24"/>
    </row>
    <row r="309" spans="1:34" ht="15.75" customHeight="1" x14ac:dyDescent="0.3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20"/>
      <c r="L309" s="14"/>
      <c r="M309" s="14"/>
      <c r="N309" s="14"/>
      <c r="O309" s="14"/>
      <c r="P309" s="14"/>
      <c r="Q309" s="14"/>
      <c r="R309" s="14"/>
      <c r="S309" s="14"/>
      <c r="T309" s="14"/>
      <c r="U309" s="15"/>
      <c r="V309" s="15"/>
      <c r="W309" s="14"/>
      <c r="X309" s="14"/>
      <c r="Y309" s="14"/>
      <c r="Z309" s="24"/>
      <c r="AA309" s="14"/>
      <c r="AB309" s="23"/>
      <c r="AC309" s="23"/>
      <c r="AD309" s="23"/>
      <c r="AE309" s="24"/>
      <c r="AF309" s="24"/>
      <c r="AG309" s="24"/>
      <c r="AH309" s="24"/>
    </row>
    <row r="310" spans="1:34" ht="15.75" customHeight="1" x14ac:dyDescent="0.35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1"/>
      <c r="V310" s="21"/>
      <c r="W310" s="20"/>
      <c r="X310" s="20"/>
      <c r="Y310" s="20"/>
      <c r="Z310" s="24"/>
      <c r="AA310" s="20"/>
      <c r="AB310" s="23"/>
      <c r="AC310" s="23"/>
      <c r="AD310" s="23"/>
      <c r="AE310" s="24"/>
      <c r="AF310" s="24"/>
      <c r="AG310" s="24"/>
      <c r="AH310" s="24"/>
    </row>
    <row r="311" spans="1:34" ht="15.75" customHeight="1" x14ac:dyDescent="0.35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1"/>
      <c r="V311" s="21"/>
      <c r="W311" s="20"/>
      <c r="X311" s="20"/>
      <c r="Y311" s="20"/>
      <c r="Z311" s="24"/>
      <c r="AA311" s="20"/>
      <c r="AB311" s="23"/>
      <c r="AC311" s="23"/>
      <c r="AD311" s="23"/>
      <c r="AE311" s="24"/>
      <c r="AF311" s="24"/>
      <c r="AG311" s="24"/>
      <c r="AH311" s="24"/>
    </row>
    <row r="312" spans="1:34" ht="15.75" customHeight="1" x14ac:dyDescent="0.35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1"/>
      <c r="V312" s="21"/>
      <c r="W312" s="20"/>
      <c r="X312" s="20"/>
      <c r="Y312" s="20"/>
      <c r="Z312" s="24"/>
      <c r="AA312" s="20"/>
      <c r="AB312" s="23"/>
      <c r="AC312" s="23"/>
      <c r="AD312" s="23"/>
      <c r="AE312" s="24"/>
      <c r="AF312" s="24"/>
      <c r="AG312" s="24"/>
      <c r="AH312" s="24"/>
    </row>
    <row r="313" spans="1:34" ht="15.75" customHeight="1" x14ac:dyDescent="0.3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20"/>
      <c r="L313" s="14"/>
      <c r="M313" s="14"/>
      <c r="N313" s="14"/>
      <c r="O313" s="14"/>
      <c r="P313" s="14"/>
      <c r="Q313" s="14"/>
      <c r="R313" s="14"/>
      <c r="S313" s="14"/>
      <c r="T313" s="14"/>
      <c r="U313" s="15"/>
      <c r="V313" s="15"/>
      <c r="W313" s="14"/>
      <c r="X313" s="14"/>
      <c r="Y313" s="14"/>
      <c r="Z313" s="24"/>
      <c r="AA313" s="14"/>
      <c r="AB313" s="23"/>
      <c r="AC313" s="23"/>
      <c r="AD313" s="23"/>
      <c r="AE313" s="24"/>
      <c r="AF313" s="24"/>
      <c r="AG313" s="24"/>
      <c r="AH313" s="24"/>
    </row>
    <row r="314" spans="1:34" ht="15.75" customHeight="1" x14ac:dyDescent="0.35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1"/>
      <c r="V314" s="21"/>
      <c r="W314" s="20"/>
      <c r="X314" s="20"/>
      <c r="Y314" s="20"/>
      <c r="Z314" s="24"/>
      <c r="AA314" s="20"/>
      <c r="AB314" s="23"/>
      <c r="AC314" s="23"/>
      <c r="AD314" s="23"/>
      <c r="AE314" s="24"/>
      <c r="AF314" s="24"/>
      <c r="AG314" s="24"/>
      <c r="AH314" s="24"/>
    </row>
    <row r="315" spans="1:34" ht="15.75" customHeight="1" x14ac:dyDescent="0.35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1"/>
      <c r="V315" s="21"/>
      <c r="W315" s="20"/>
      <c r="X315" s="20"/>
      <c r="Y315" s="20"/>
      <c r="Z315" s="24"/>
      <c r="AA315" s="20"/>
      <c r="AB315" s="23"/>
      <c r="AC315" s="23"/>
      <c r="AD315" s="23"/>
      <c r="AE315" s="24"/>
      <c r="AF315" s="24"/>
      <c r="AG315" s="24"/>
      <c r="AH315" s="24"/>
    </row>
    <row r="316" spans="1:34" ht="15.75" customHeight="1" x14ac:dyDescent="0.35">
      <c r="A316" s="19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1"/>
      <c r="V316" s="21"/>
      <c r="W316" s="20"/>
      <c r="X316" s="20"/>
      <c r="Y316" s="20"/>
      <c r="Z316" s="24"/>
      <c r="AA316" s="20"/>
      <c r="AB316" s="23"/>
      <c r="AC316" s="23"/>
      <c r="AD316" s="23"/>
      <c r="AE316" s="24"/>
      <c r="AF316" s="24"/>
      <c r="AG316" s="24"/>
      <c r="AH316" s="24"/>
    </row>
    <row r="317" spans="1:34" ht="15.75" customHeight="1" x14ac:dyDescent="0.3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20"/>
      <c r="L317" s="14"/>
      <c r="M317" s="14"/>
      <c r="N317" s="14"/>
      <c r="O317" s="14"/>
      <c r="P317" s="14"/>
      <c r="Q317" s="14"/>
      <c r="R317" s="14"/>
      <c r="S317" s="14"/>
      <c r="T317" s="14"/>
      <c r="U317" s="15"/>
      <c r="V317" s="15"/>
      <c r="W317" s="14"/>
      <c r="X317" s="14"/>
      <c r="Y317" s="14"/>
      <c r="Z317" s="24"/>
      <c r="AA317" s="14"/>
      <c r="AB317" s="23"/>
      <c r="AC317" s="23"/>
      <c r="AD317" s="23"/>
      <c r="AE317" s="24"/>
      <c r="AF317" s="24"/>
      <c r="AG317" s="24"/>
      <c r="AH317" s="24"/>
    </row>
    <row r="318" spans="1:34" ht="15.75" customHeight="1" x14ac:dyDescent="0.35">
      <c r="A318" s="19"/>
      <c r="B318" s="1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1"/>
      <c r="V318" s="21"/>
      <c r="W318" s="20"/>
      <c r="X318" s="20"/>
      <c r="Y318" s="20"/>
      <c r="Z318" s="24"/>
      <c r="AA318" s="20"/>
      <c r="AB318" s="23"/>
      <c r="AC318" s="23"/>
      <c r="AD318" s="23"/>
      <c r="AE318" s="24"/>
      <c r="AF318" s="24"/>
      <c r="AG318" s="24"/>
      <c r="AH318" s="24"/>
    </row>
    <row r="319" spans="1:34" ht="15.75" customHeight="1" x14ac:dyDescent="0.35">
      <c r="A319" s="19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1"/>
      <c r="V319" s="21"/>
      <c r="W319" s="20"/>
      <c r="X319" s="20"/>
      <c r="Y319" s="20"/>
      <c r="Z319" s="24"/>
      <c r="AA319" s="20"/>
      <c r="AB319" s="23"/>
      <c r="AC319" s="23"/>
      <c r="AD319" s="23"/>
      <c r="AE319" s="24"/>
      <c r="AF319" s="24"/>
      <c r="AG319" s="24"/>
      <c r="AH319" s="24"/>
    </row>
    <row r="320" spans="1:34" ht="15.75" customHeight="1" x14ac:dyDescent="0.35">
      <c r="A320" s="19"/>
      <c r="B320" s="1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1"/>
      <c r="V320" s="21"/>
      <c r="W320" s="20"/>
      <c r="X320" s="20"/>
      <c r="Y320" s="20"/>
      <c r="Z320" s="24"/>
      <c r="AA320" s="20"/>
      <c r="AB320" s="23"/>
      <c r="AC320" s="23"/>
      <c r="AD320" s="23"/>
      <c r="AE320" s="24"/>
      <c r="AF320" s="24"/>
      <c r="AG320" s="24"/>
      <c r="AH320" s="24"/>
    </row>
    <row r="321" spans="1:34" ht="15.75" customHeight="1" x14ac:dyDescent="0.35">
      <c r="A321" s="30"/>
      <c r="B321" s="30"/>
      <c r="C321" s="14"/>
      <c r="D321" s="14"/>
      <c r="E321" s="14"/>
      <c r="F321" s="14"/>
      <c r="G321" s="14"/>
      <c r="H321" s="14"/>
      <c r="I321" s="14"/>
      <c r="J321" s="14"/>
      <c r="K321" s="20"/>
      <c r="L321" s="14"/>
      <c r="M321" s="14"/>
      <c r="N321" s="14"/>
      <c r="O321" s="14"/>
      <c r="P321" s="14"/>
      <c r="Q321" s="14"/>
      <c r="R321" s="14"/>
      <c r="S321" s="14"/>
      <c r="T321" s="14"/>
      <c r="U321" s="15"/>
      <c r="V321" s="15"/>
      <c r="W321" s="14"/>
      <c r="X321" s="14"/>
      <c r="Y321" s="14"/>
      <c r="Z321" s="25"/>
      <c r="AA321" s="20"/>
      <c r="AB321" s="23"/>
      <c r="AC321" s="23"/>
      <c r="AD321" s="23"/>
      <c r="AE321" s="24"/>
      <c r="AF321" s="24"/>
      <c r="AG321" s="24"/>
      <c r="AH321" s="24"/>
    </row>
    <row r="322" spans="1:34" ht="15.75" customHeight="1" x14ac:dyDescent="0.35">
      <c r="A322" s="31"/>
      <c r="B322" s="3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1"/>
      <c r="V322" s="21"/>
      <c r="W322" s="20"/>
      <c r="X322" s="20"/>
      <c r="Y322" s="20"/>
      <c r="Z322" s="25"/>
      <c r="AA322" s="20"/>
      <c r="AB322" s="23"/>
      <c r="AC322" s="23"/>
      <c r="AD322" s="23"/>
      <c r="AE322" s="24"/>
      <c r="AF322" s="24"/>
      <c r="AG322" s="24"/>
      <c r="AH322" s="24"/>
    </row>
    <row r="323" spans="1:34" ht="15.75" customHeight="1" x14ac:dyDescent="0.35">
      <c r="A323" s="19"/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1"/>
      <c r="V323" s="21"/>
      <c r="W323" s="20"/>
      <c r="X323" s="20"/>
      <c r="Y323" s="20"/>
      <c r="Z323" s="25"/>
      <c r="AA323" s="20"/>
      <c r="AB323" s="23"/>
      <c r="AC323" s="23"/>
      <c r="AD323" s="23"/>
      <c r="AE323" s="24"/>
      <c r="AF323" s="24"/>
      <c r="AG323" s="24"/>
      <c r="AH323" s="24"/>
    </row>
    <row r="324" spans="1:34" ht="15.75" customHeight="1" x14ac:dyDescent="0.35">
      <c r="A324" s="31"/>
      <c r="B324" s="31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1"/>
      <c r="V324" s="21"/>
      <c r="W324" s="20"/>
      <c r="X324" s="20"/>
      <c r="Y324" s="20"/>
      <c r="Z324" s="25"/>
      <c r="AA324" s="20"/>
      <c r="AB324" s="23"/>
      <c r="AC324" s="23"/>
      <c r="AD324" s="23"/>
      <c r="AE324" s="24"/>
      <c r="AF324" s="24"/>
      <c r="AG324" s="24"/>
      <c r="AH324" s="24"/>
    </row>
    <row r="325" spans="1:34" ht="15.75" customHeight="1" x14ac:dyDescent="0.35">
      <c r="C325" s="14"/>
      <c r="D325" s="14"/>
      <c r="E325" s="14"/>
      <c r="F325" s="14"/>
      <c r="G325" s="14"/>
      <c r="H325" s="14"/>
      <c r="I325" s="14"/>
      <c r="J325" s="14"/>
      <c r="K325" s="20"/>
      <c r="L325" s="14"/>
      <c r="M325" s="14"/>
      <c r="N325" s="14"/>
      <c r="O325" s="24"/>
      <c r="P325" s="24"/>
      <c r="Q325" s="14"/>
      <c r="R325" s="14"/>
      <c r="S325" s="14"/>
      <c r="T325" s="14"/>
      <c r="U325" s="15"/>
      <c r="V325" s="15"/>
      <c r="W325" s="14"/>
      <c r="X325" s="14"/>
      <c r="Y325" s="14"/>
      <c r="Z325" s="24"/>
      <c r="AA325" s="14"/>
      <c r="AB325" s="23"/>
      <c r="AC325" s="23"/>
      <c r="AD325" s="23"/>
      <c r="AE325" s="24"/>
      <c r="AF325" s="24"/>
      <c r="AG325" s="24"/>
      <c r="AH325" s="24"/>
    </row>
    <row r="326" spans="1:34" ht="15.75" customHeight="1" x14ac:dyDescent="0.35">
      <c r="A326" s="11"/>
      <c r="B326" s="11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4"/>
      <c r="P326" s="24"/>
      <c r="Q326" s="20"/>
      <c r="R326" s="20"/>
      <c r="S326" s="20"/>
      <c r="T326" s="20"/>
      <c r="U326" s="21"/>
      <c r="V326" s="21"/>
      <c r="W326" s="20"/>
      <c r="X326" s="20"/>
      <c r="Y326" s="20"/>
      <c r="Z326" s="24"/>
      <c r="AA326" s="20"/>
      <c r="AB326" s="23"/>
      <c r="AC326" s="23"/>
      <c r="AD326" s="23"/>
      <c r="AE326" s="24"/>
      <c r="AF326" s="24"/>
      <c r="AG326" s="24"/>
      <c r="AH326" s="24"/>
    </row>
    <row r="327" spans="1:34" ht="15.75" customHeight="1" x14ac:dyDescent="0.3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20"/>
      <c r="L327" s="14"/>
      <c r="M327" s="14"/>
      <c r="N327" s="14"/>
      <c r="O327" s="14"/>
      <c r="P327" s="14"/>
      <c r="Q327" s="14"/>
      <c r="R327" s="14"/>
      <c r="S327" s="14"/>
      <c r="T327" s="14"/>
      <c r="U327" s="15"/>
      <c r="V327" s="15"/>
      <c r="W327" s="14"/>
      <c r="X327" s="14"/>
      <c r="Y327" s="14"/>
      <c r="Z327" s="24"/>
      <c r="AA327" s="14"/>
      <c r="AB327" s="23"/>
      <c r="AC327" s="23"/>
      <c r="AD327" s="23"/>
      <c r="AE327" s="24"/>
      <c r="AF327" s="24"/>
      <c r="AG327" s="24"/>
      <c r="AH327" s="24"/>
    </row>
    <row r="328" spans="1:34" ht="15.75" customHeight="1" x14ac:dyDescent="0.35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1"/>
      <c r="V328" s="21"/>
      <c r="W328" s="20"/>
      <c r="X328" s="20"/>
      <c r="Y328" s="20"/>
      <c r="Z328" s="24"/>
      <c r="AA328" s="20"/>
      <c r="AB328" s="23"/>
      <c r="AC328" s="23"/>
      <c r="AD328" s="23"/>
      <c r="AE328" s="24"/>
      <c r="AF328" s="24"/>
      <c r="AG328" s="24"/>
      <c r="AH328" s="24"/>
    </row>
    <row r="329" spans="1:34" ht="15.75" customHeight="1" x14ac:dyDescent="0.35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1"/>
      <c r="V329" s="21"/>
      <c r="W329" s="20"/>
      <c r="X329" s="20"/>
      <c r="Y329" s="20"/>
      <c r="Z329" s="24"/>
      <c r="AA329" s="20"/>
      <c r="AB329" s="23"/>
      <c r="AC329" s="23"/>
      <c r="AD329" s="23"/>
      <c r="AE329" s="24"/>
      <c r="AF329" s="24"/>
      <c r="AG329" s="24"/>
      <c r="AH329" s="24"/>
    </row>
    <row r="330" spans="1:34" ht="15.75" customHeight="1" x14ac:dyDescent="0.35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1"/>
      <c r="V330" s="21"/>
      <c r="W330" s="20"/>
      <c r="X330" s="20"/>
      <c r="Y330" s="20"/>
      <c r="Z330" s="24"/>
      <c r="AA330" s="20"/>
      <c r="AB330" s="23"/>
      <c r="AC330" s="23"/>
      <c r="AD330" s="23"/>
      <c r="AE330" s="24"/>
      <c r="AF330" s="24"/>
      <c r="AG330" s="24"/>
      <c r="AH330" s="24"/>
    </row>
    <row r="331" spans="1:34" ht="15.75" customHeight="1" x14ac:dyDescent="0.3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20"/>
      <c r="L331" s="14"/>
      <c r="M331" s="14"/>
      <c r="N331" s="14"/>
      <c r="O331" s="14"/>
      <c r="P331" s="14"/>
      <c r="Q331" s="14"/>
      <c r="R331" s="14"/>
      <c r="S331" s="14"/>
      <c r="T331" s="14"/>
      <c r="U331" s="15"/>
      <c r="V331" s="15"/>
      <c r="W331" s="14"/>
      <c r="X331" s="14"/>
      <c r="Y331" s="14"/>
      <c r="Z331" s="24"/>
      <c r="AA331" s="14"/>
      <c r="AB331" s="23"/>
      <c r="AC331" s="23"/>
      <c r="AD331" s="23"/>
      <c r="AE331" s="24"/>
      <c r="AF331" s="24"/>
      <c r="AG331" s="24"/>
      <c r="AH331" s="24"/>
    </row>
    <row r="332" spans="1:34" ht="15.75" customHeight="1" x14ac:dyDescent="0.35">
      <c r="A332" s="19"/>
      <c r="B332" s="1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1"/>
      <c r="V332" s="21"/>
      <c r="W332" s="20"/>
      <c r="X332" s="20"/>
      <c r="Y332" s="20"/>
      <c r="Z332" s="24"/>
      <c r="AA332" s="20"/>
      <c r="AB332" s="23"/>
      <c r="AC332" s="23"/>
      <c r="AD332" s="23"/>
      <c r="AE332" s="24"/>
      <c r="AF332" s="24"/>
      <c r="AG332" s="24"/>
      <c r="AH332" s="24"/>
    </row>
    <row r="333" spans="1:34" ht="15.75" customHeight="1" x14ac:dyDescent="0.35">
      <c r="A333" s="19"/>
      <c r="B333" s="1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1"/>
      <c r="V333" s="21"/>
      <c r="W333" s="20"/>
      <c r="X333" s="20"/>
      <c r="Y333" s="20"/>
      <c r="Z333" s="24"/>
      <c r="AA333" s="20"/>
      <c r="AB333" s="23"/>
      <c r="AC333" s="23"/>
      <c r="AD333" s="23"/>
      <c r="AE333" s="24"/>
      <c r="AF333" s="24"/>
      <c r="AG333" s="24"/>
      <c r="AH333" s="24"/>
    </row>
    <row r="334" spans="1:34" ht="15.75" customHeight="1" x14ac:dyDescent="0.35">
      <c r="A334" s="19"/>
      <c r="B334" s="1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1"/>
      <c r="V334" s="21"/>
      <c r="W334" s="20"/>
      <c r="X334" s="20"/>
      <c r="Y334" s="20"/>
      <c r="Z334" s="24"/>
      <c r="AA334" s="20"/>
      <c r="AB334" s="23"/>
      <c r="AC334" s="23"/>
      <c r="AD334" s="23"/>
      <c r="AE334" s="24"/>
      <c r="AF334" s="24"/>
      <c r="AG334" s="24"/>
      <c r="AH334" s="24"/>
    </row>
    <row r="335" spans="1:34" ht="15.75" customHeight="1" x14ac:dyDescent="0.3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20"/>
      <c r="L335" s="14"/>
      <c r="M335" s="14"/>
      <c r="N335" s="14"/>
      <c r="O335" s="14"/>
      <c r="P335" s="14"/>
      <c r="Q335" s="14"/>
      <c r="R335" s="14"/>
      <c r="S335" s="14"/>
      <c r="T335" s="14"/>
      <c r="U335" s="15"/>
      <c r="V335" s="15"/>
      <c r="W335" s="14"/>
      <c r="X335" s="14"/>
      <c r="Y335" s="14"/>
      <c r="Z335" s="24"/>
      <c r="AA335" s="14"/>
      <c r="AB335" s="23"/>
      <c r="AC335" s="23"/>
      <c r="AD335" s="23"/>
      <c r="AE335" s="24"/>
      <c r="AF335" s="24"/>
      <c r="AG335" s="24"/>
      <c r="AH335" s="24"/>
    </row>
    <row r="336" spans="1:34" ht="15.75" customHeight="1" x14ac:dyDescent="0.35">
      <c r="A336" s="19"/>
      <c r="B336" s="1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1"/>
      <c r="V336" s="21"/>
      <c r="W336" s="20"/>
      <c r="X336" s="20"/>
      <c r="Y336" s="20"/>
      <c r="Z336" s="24"/>
      <c r="AA336" s="20"/>
      <c r="AB336" s="23"/>
      <c r="AC336" s="23"/>
      <c r="AD336" s="23"/>
      <c r="AE336" s="24"/>
      <c r="AF336" s="24"/>
      <c r="AG336" s="24"/>
      <c r="AH336" s="24"/>
    </row>
    <row r="337" spans="1:34" ht="15.75" customHeight="1" x14ac:dyDescent="0.35">
      <c r="A337" s="19"/>
      <c r="B337" s="1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1"/>
      <c r="V337" s="21"/>
      <c r="W337" s="20"/>
      <c r="X337" s="20"/>
      <c r="Y337" s="20"/>
      <c r="Z337" s="24"/>
      <c r="AA337" s="20"/>
      <c r="AB337" s="23"/>
      <c r="AC337" s="23"/>
      <c r="AD337" s="23"/>
      <c r="AE337" s="24"/>
      <c r="AF337" s="24"/>
      <c r="AG337" s="24"/>
      <c r="AH337" s="24"/>
    </row>
    <row r="338" spans="1:34" ht="15.75" customHeight="1" x14ac:dyDescent="0.35">
      <c r="A338" s="19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1"/>
      <c r="V338" s="21"/>
      <c r="W338" s="20"/>
      <c r="X338" s="20"/>
      <c r="Y338" s="20"/>
      <c r="Z338" s="24"/>
      <c r="AA338" s="20"/>
      <c r="AB338" s="23"/>
      <c r="AC338" s="23"/>
      <c r="AD338" s="23"/>
      <c r="AE338" s="24"/>
      <c r="AF338" s="24"/>
      <c r="AG338" s="24"/>
      <c r="AH338" s="24"/>
    </row>
    <row r="339" spans="1:34" ht="15.75" customHeight="1" x14ac:dyDescent="0.35">
      <c r="A339" s="13"/>
      <c r="B339" s="13"/>
      <c r="C339" s="14"/>
      <c r="D339" s="14"/>
      <c r="E339" s="14"/>
      <c r="F339" s="14"/>
      <c r="G339" s="14"/>
      <c r="H339" s="14"/>
      <c r="I339" s="14"/>
      <c r="J339" s="14"/>
      <c r="K339" s="20"/>
      <c r="L339" s="14"/>
      <c r="M339" s="14"/>
      <c r="N339" s="14"/>
      <c r="O339" s="14"/>
      <c r="P339" s="14"/>
      <c r="Q339" s="14"/>
      <c r="R339" s="14"/>
      <c r="S339" s="14"/>
      <c r="T339" s="14"/>
      <c r="U339" s="15"/>
      <c r="V339" s="15"/>
      <c r="W339" s="14"/>
      <c r="X339" s="14"/>
      <c r="Y339" s="14"/>
      <c r="Z339" s="24"/>
      <c r="AA339" s="14"/>
      <c r="AB339" s="23"/>
      <c r="AC339" s="23"/>
      <c r="AD339" s="23"/>
      <c r="AE339" s="24"/>
      <c r="AF339" s="24"/>
      <c r="AG339" s="24"/>
      <c r="AH339" s="24"/>
    </row>
    <row r="340" spans="1:34" ht="15.75" customHeight="1" x14ac:dyDescent="0.35">
      <c r="A340" s="19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1"/>
      <c r="V340" s="21"/>
      <c r="W340" s="20"/>
      <c r="X340" s="20"/>
      <c r="Y340" s="20"/>
      <c r="Z340" s="24"/>
      <c r="AA340" s="20"/>
      <c r="AB340" s="23"/>
      <c r="AC340" s="23"/>
      <c r="AD340" s="23"/>
      <c r="AE340" s="24"/>
      <c r="AF340" s="24"/>
      <c r="AG340" s="24"/>
      <c r="AH340" s="24"/>
    </row>
    <row r="341" spans="1:34" ht="15.75" customHeight="1" x14ac:dyDescent="0.35">
      <c r="A341" s="19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1"/>
      <c r="V341" s="21"/>
      <c r="W341" s="20"/>
      <c r="X341" s="20"/>
      <c r="Y341" s="20"/>
      <c r="Z341" s="24"/>
      <c r="AA341" s="20"/>
      <c r="AB341" s="23"/>
      <c r="AC341" s="23"/>
      <c r="AD341" s="23"/>
      <c r="AE341" s="24"/>
      <c r="AF341" s="24"/>
      <c r="AG341" s="24"/>
      <c r="AH341" s="24"/>
    </row>
    <row r="342" spans="1:34" ht="15.75" customHeight="1" x14ac:dyDescent="0.35">
      <c r="A342" s="19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1"/>
      <c r="V342" s="21"/>
      <c r="W342" s="20"/>
      <c r="X342" s="20"/>
      <c r="Y342" s="20"/>
      <c r="Z342" s="24"/>
      <c r="AA342" s="20"/>
      <c r="AB342" s="23"/>
      <c r="AC342" s="23"/>
      <c r="AD342" s="23"/>
      <c r="AE342" s="24"/>
      <c r="AF342" s="24"/>
      <c r="AG342" s="24"/>
      <c r="AH342" s="24"/>
    </row>
    <row r="343" spans="1:34" ht="15.75" customHeight="1" x14ac:dyDescent="0.35">
      <c r="A343" s="13"/>
      <c r="B343" s="13"/>
      <c r="C343" s="14"/>
      <c r="D343" s="14"/>
      <c r="E343" s="14"/>
      <c r="F343" s="14"/>
      <c r="G343" s="14"/>
      <c r="H343" s="14"/>
      <c r="I343" s="14"/>
      <c r="J343" s="14"/>
      <c r="K343" s="20"/>
      <c r="L343" s="14"/>
      <c r="M343" s="14"/>
      <c r="N343" s="14"/>
      <c r="O343" s="14"/>
      <c r="P343" s="14"/>
      <c r="Q343" s="14"/>
      <c r="R343" s="14"/>
      <c r="S343" s="14"/>
      <c r="T343" s="14"/>
      <c r="U343" s="15"/>
      <c r="V343" s="15"/>
      <c r="W343" s="14"/>
      <c r="X343" s="14"/>
      <c r="Y343" s="14"/>
      <c r="Z343" s="24"/>
      <c r="AA343" s="14"/>
      <c r="AB343" s="23"/>
      <c r="AC343" s="23"/>
      <c r="AD343" s="23"/>
      <c r="AE343" s="24"/>
      <c r="AF343" s="24"/>
      <c r="AG343" s="24"/>
      <c r="AH343" s="24"/>
    </row>
    <row r="344" spans="1:34" ht="15.75" customHeight="1" x14ac:dyDescent="0.35">
      <c r="A344" s="19"/>
      <c r="B344" s="19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1"/>
      <c r="V344" s="21"/>
      <c r="W344" s="20"/>
      <c r="X344" s="20"/>
      <c r="Y344" s="20"/>
      <c r="Z344" s="24"/>
      <c r="AA344" s="20"/>
      <c r="AB344" s="23"/>
      <c r="AC344" s="23"/>
      <c r="AD344" s="23"/>
      <c r="AE344" s="24"/>
      <c r="AF344" s="24"/>
      <c r="AG344" s="24"/>
      <c r="AH344" s="24"/>
    </row>
    <row r="345" spans="1:34" ht="15.75" customHeight="1" x14ac:dyDescent="0.35">
      <c r="A345" s="19"/>
      <c r="B345" s="1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1"/>
      <c r="V345" s="21"/>
      <c r="W345" s="20"/>
      <c r="X345" s="20"/>
      <c r="Y345" s="20"/>
      <c r="Z345" s="24"/>
      <c r="AA345" s="20"/>
      <c r="AB345" s="23"/>
      <c r="AC345" s="23"/>
      <c r="AD345" s="23"/>
      <c r="AE345" s="24"/>
      <c r="AF345" s="24"/>
      <c r="AG345" s="24"/>
      <c r="AH345" s="24"/>
    </row>
    <row r="346" spans="1:34" ht="15.75" customHeight="1" x14ac:dyDescent="0.35">
      <c r="A346" s="19"/>
      <c r="B346" s="19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1"/>
      <c r="V346" s="21"/>
      <c r="W346" s="20"/>
      <c r="X346" s="20"/>
      <c r="Y346" s="20"/>
      <c r="Z346" s="24"/>
      <c r="AA346" s="20"/>
      <c r="AB346" s="23"/>
      <c r="AC346" s="23"/>
      <c r="AD346" s="23"/>
      <c r="AE346" s="24"/>
      <c r="AF346" s="24"/>
      <c r="AG346" s="24"/>
      <c r="AH346" s="24"/>
    </row>
    <row r="347" spans="1:34" ht="15.75" customHeight="1" x14ac:dyDescent="0.35">
      <c r="A347" s="30"/>
      <c r="B347" s="30"/>
      <c r="C347" s="14"/>
      <c r="D347" s="14"/>
      <c r="E347" s="14"/>
      <c r="F347" s="14"/>
      <c r="G347" s="14"/>
      <c r="H347" s="14"/>
      <c r="I347" s="14"/>
      <c r="J347" s="14"/>
      <c r="K347" s="20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24"/>
      <c r="AA347" s="20"/>
      <c r="AB347" s="23"/>
      <c r="AC347" s="23"/>
      <c r="AD347" s="23"/>
      <c r="AE347" s="24"/>
      <c r="AF347" s="24"/>
      <c r="AG347" s="24"/>
      <c r="AH347" s="24"/>
    </row>
    <row r="348" spans="1:34" ht="15.75" customHeight="1" x14ac:dyDescent="0.35">
      <c r="A348" s="31"/>
      <c r="B348" s="31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4"/>
      <c r="AA348" s="20"/>
      <c r="AB348" s="23"/>
      <c r="AC348" s="23"/>
      <c r="AD348" s="23"/>
      <c r="AE348" s="24"/>
      <c r="AF348" s="24"/>
      <c r="AG348" s="24"/>
      <c r="AH348" s="24"/>
    </row>
    <row r="349" spans="1:34" ht="15.75" customHeight="1" x14ac:dyDescent="0.35">
      <c r="A349" s="19"/>
      <c r="B349" s="19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4"/>
      <c r="AA349" s="20"/>
      <c r="AB349" s="23"/>
      <c r="AC349" s="23"/>
      <c r="AD349" s="23"/>
      <c r="AE349" s="24"/>
      <c r="AF349" s="24"/>
      <c r="AG349" s="24"/>
      <c r="AH349" s="24"/>
    </row>
    <row r="350" spans="1:34" ht="15.75" customHeight="1" x14ac:dyDescent="0.35">
      <c r="A350" s="31"/>
      <c r="B350" s="31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4"/>
      <c r="AA350" s="20"/>
      <c r="AB350" s="23"/>
      <c r="AC350" s="23"/>
      <c r="AD350" s="23"/>
      <c r="AE350" s="24"/>
      <c r="AF350" s="24"/>
      <c r="AG350" s="24"/>
      <c r="AH350" s="24"/>
    </row>
    <row r="351" spans="1:34" ht="15.75" customHeight="1" x14ac:dyDescent="0.35">
      <c r="A351" s="19"/>
      <c r="B351" s="1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4"/>
      <c r="P351" s="24"/>
      <c r="Q351" s="20"/>
      <c r="R351" s="20"/>
      <c r="S351" s="20"/>
      <c r="T351" s="20"/>
      <c r="U351" s="21"/>
      <c r="V351" s="21"/>
      <c r="W351" s="20"/>
      <c r="X351" s="20"/>
      <c r="Y351" s="20"/>
      <c r="Z351" s="24"/>
      <c r="AA351" s="20"/>
      <c r="AB351" s="23"/>
      <c r="AC351" s="23"/>
      <c r="AD351" s="23"/>
      <c r="AE351" s="24"/>
      <c r="AF351" s="24"/>
      <c r="AG351" s="24"/>
      <c r="AH351" s="24"/>
    </row>
    <row r="352" spans="1:34" ht="15.75" customHeight="1" x14ac:dyDescent="0.35">
      <c r="A352" s="11"/>
      <c r="B352" s="11"/>
      <c r="C352" s="14"/>
      <c r="D352" s="14"/>
      <c r="E352" s="14"/>
      <c r="F352" s="14"/>
      <c r="G352" s="14"/>
      <c r="H352" s="14"/>
      <c r="I352" s="14"/>
      <c r="J352" s="14"/>
      <c r="K352" s="20"/>
      <c r="L352" s="14"/>
      <c r="M352" s="14"/>
      <c r="N352" s="14"/>
      <c r="O352" s="24"/>
      <c r="P352" s="24"/>
      <c r="Q352" s="14"/>
      <c r="R352" s="14"/>
      <c r="S352" s="14"/>
      <c r="T352" s="14"/>
      <c r="U352" s="15"/>
      <c r="V352" s="15"/>
      <c r="W352" s="14"/>
      <c r="X352" s="14"/>
      <c r="Y352" s="14"/>
      <c r="Z352" s="24"/>
      <c r="AA352" s="14"/>
      <c r="AB352" s="23"/>
      <c r="AC352" s="23"/>
      <c r="AD352" s="23"/>
      <c r="AE352" s="24"/>
      <c r="AF352" s="24"/>
      <c r="AG352" s="24"/>
      <c r="AH352" s="24"/>
    </row>
    <row r="353" spans="1:34" ht="15.75" customHeight="1" x14ac:dyDescent="0.35">
      <c r="A353" s="13"/>
      <c r="B353" s="13"/>
      <c r="C353" s="14"/>
      <c r="D353" s="14"/>
      <c r="E353" s="14"/>
      <c r="F353" s="14"/>
      <c r="G353" s="14"/>
      <c r="H353" s="14"/>
      <c r="I353" s="14"/>
      <c r="J353" s="14"/>
      <c r="K353" s="20"/>
      <c r="L353" s="14"/>
      <c r="M353" s="14"/>
      <c r="N353" s="14"/>
      <c r="O353" s="14"/>
      <c r="P353" s="14"/>
      <c r="Q353" s="14"/>
      <c r="R353" s="14"/>
      <c r="S353" s="14"/>
      <c r="T353" s="14"/>
      <c r="U353" s="15"/>
      <c r="V353" s="15"/>
      <c r="W353" s="14"/>
      <c r="X353" s="14"/>
      <c r="Y353" s="14"/>
      <c r="Z353" s="24"/>
      <c r="AA353" s="14"/>
      <c r="AB353" s="23"/>
      <c r="AC353" s="23"/>
      <c r="AD353" s="23"/>
      <c r="AE353" s="24"/>
      <c r="AF353" s="24"/>
      <c r="AG353" s="24"/>
      <c r="AH353" s="24"/>
    </row>
    <row r="354" spans="1:34" ht="15.75" customHeight="1" x14ac:dyDescent="0.35">
      <c r="A354" s="19"/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1"/>
      <c r="V354" s="21"/>
      <c r="W354" s="20"/>
      <c r="X354" s="20"/>
      <c r="Y354" s="20"/>
      <c r="Z354" s="24"/>
      <c r="AA354" s="20"/>
      <c r="AB354" s="23"/>
      <c r="AC354" s="23"/>
      <c r="AD354" s="23"/>
      <c r="AE354" s="24"/>
      <c r="AF354" s="24"/>
      <c r="AG354" s="24"/>
      <c r="AH354" s="24"/>
    </row>
    <row r="355" spans="1:34" ht="15.75" customHeight="1" x14ac:dyDescent="0.35">
      <c r="A355" s="19"/>
      <c r="B355" s="1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1"/>
      <c r="V355" s="21"/>
      <c r="W355" s="20"/>
      <c r="X355" s="20"/>
      <c r="Y355" s="20"/>
      <c r="Z355" s="24"/>
      <c r="AA355" s="20"/>
      <c r="AB355" s="23"/>
      <c r="AC355" s="23"/>
      <c r="AD355" s="23"/>
      <c r="AE355" s="24"/>
      <c r="AF355" s="24"/>
      <c r="AG355" s="24"/>
      <c r="AH355" s="24"/>
    </row>
    <row r="356" spans="1:34" ht="15.75" customHeight="1" x14ac:dyDescent="0.35">
      <c r="A356" s="19"/>
      <c r="B356" s="1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1"/>
      <c r="V356" s="21"/>
      <c r="W356" s="20"/>
      <c r="X356" s="20"/>
      <c r="Y356" s="20"/>
      <c r="Z356" s="24"/>
      <c r="AA356" s="20"/>
      <c r="AB356" s="23"/>
      <c r="AC356" s="23"/>
      <c r="AD356" s="23"/>
      <c r="AE356" s="24"/>
      <c r="AF356" s="24"/>
      <c r="AG356" s="24"/>
      <c r="AH356" s="24"/>
    </row>
    <row r="357" spans="1:34" ht="15.75" customHeight="1" x14ac:dyDescent="0.35">
      <c r="A357" s="13"/>
      <c r="B357" s="13"/>
      <c r="C357" s="14"/>
      <c r="D357" s="14"/>
      <c r="E357" s="14"/>
      <c r="F357" s="14"/>
      <c r="G357" s="14"/>
      <c r="H357" s="14"/>
      <c r="I357" s="14"/>
      <c r="J357" s="14"/>
      <c r="K357" s="20"/>
      <c r="L357" s="14"/>
      <c r="M357" s="14"/>
      <c r="N357" s="14"/>
      <c r="O357" s="14"/>
      <c r="P357" s="14"/>
      <c r="Q357" s="14"/>
      <c r="R357" s="14"/>
      <c r="S357" s="14"/>
      <c r="T357" s="14"/>
      <c r="U357" s="15"/>
      <c r="V357" s="15"/>
      <c r="W357" s="14"/>
      <c r="X357" s="14"/>
      <c r="Y357" s="14"/>
      <c r="Z357" s="24"/>
      <c r="AA357" s="14"/>
      <c r="AB357" s="23"/>
      <c r="AC357" s="23"/>
      <c r="AD357" s="23"/>
      <c r="AE357" s="24"/>
      <c r="AF357" s="24"/>
      <c r="AG357" s="24"/>
      <c r="AH357" s="24"/>
    </row>
    <row r="358" spans="1:34" ht="15.75" customHeight="1" x14ac:dyDescent="0.35">
      <c r="A358" s="19"/>
      <c r="B358" s="1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1"/>
      <c r="V358" s="21"/>
      <c r="W358" s="20"/>
      <c r="X358" s="20"/>
      <c r="Y358" s="20"/>
      <c r="Z358" s="24"/>
      <c r="AA358" s="20"/>
      <c r="AB358" s="23"/>
      <c r="AC358" s="23"/>
      <c r="AD358" s="23"/>
      <c r="AE358" s="24"/>
      <c r="AF358" s="24"/>
      <c r="AG358" s="24"/>
      <c r="AH358" s="24"/>
    </row>
    <row r="359" spans="1:34" ht="15.75" customHeight="1" x14ac:dyDescent="0.35">
      <c r="A359" s="19"/>
      <c r="B359" s="1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1"/>
      <c r="V359" s="21"/>
      <c r="W359" s="20"/>
      <c r="X359" s="20"/>
      <c r="Y359" s="20"/>
      <c r="Z359" s="24"/>
      <c r="AA359" s="20"/>
      <c r="AB359" s="23"/>
      <c r="AC359" s="23"/>
      <c r="AD359" s="23"/>
      <c r="AE359" s="24"/>
      <c r="AF359" s="24"/>
      <c r="AG359" s="24"/>
      <c r="AH359" s="24"/>
    </row>
    <row r="360" spans="1:34" ht="15.75" customHeight="1" x14ac:dyDescent="0.35">
      <c r="A360" s="19"/>
      <c r="B360" s="1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1"/>
      <c r="V360" s="21"/>
      <c r="W360" s="20"/>
      <c r="X360" s="20"/>
      <c r="Y360" s="20"/>
      <c r="Z360" s="24"/>
      <c r="AA360" s="20"/>
      <c r="AB360" s="23"/>
      <c r="AC360" s="23"/>
      <c r="AD360" s="23"/>
      <c r="AE360" s="24"/>
      <c r="AF360" s="24"/>
      <c r="AG360" s="24"/>
      <c r="AH360" s="24"/>
    </row>
    <row r="361" spans="1:34" ht="15.75" customHeight="1" x14ac:dyDescent="0.35">
      <c r="A361" s="13"/>
      <c r="B361" s="13"/>
      <c r="C361" s="14"/>
      <c r="D361" s="14"/>
      <c r="E361" s="14"/>
      <c r="F361" s="14"/>
      <c r="G361" s="14"/>
      <c r="H361" s="14"/>
      <c r="I361" s="14"/>
      <c r="J361" s="14"/>
      <c r="K361" s="20"/>
      <c r="L361" s="14"/>
      <c r="M361" s="14"/>
      <c r="N361" s="14"/>
      <c r="O361" s="14"/>
      <c r="P361" s="14"/>
      <c r="Q361" s="14"/>
      <c r="R361" s="14"/>
      <c r="S361" s="14"/>
      <c r="T361" s="14"/>
      <c r="U361" s="15"/>
      <c r="V361" s="15"/>
      <c r="W361" s="14"/>
      <c r="X361" s="14"/>
      <c r="Y361" s="14"/>
      <c r="Z361" s="24"/>
      <c r="AA361" s="14"/>
      <c r="AB361" s="23"/>
      <c r="AC361" s="23"/>
      <c r="AD361" s="23"/>
      <c r="AE361" s="24"/>
      <c r="AF361" s="24"/>
      <c r="AG361" s="24"/>
      <c r="AH361" s="24"/>
    </row>
    <row r="362" spans="1:34" ht="15.75" customHeight="1" x14ac:dyDescent="0.35">
      <c r="A362" s="19"/>
      <c r="B362" s="1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1"/>
      <c r="V362" s="21"/>
      <c r="W362" s="20"/>
      <c r="X362" s="20"/>
      <c r="Y362" s="20"/>
      <c r="Z362" s="24"/>
      <c r="AA362" s="20"/>
      <c r="AB362" s="23"/>
      <c r="AC362" s="23"/>
      <c r="AD362" s="23"/>
      <c r="AE362" s="24"/>
      <c r="AF362" s="24"/>
      <c r="AG362" s="24"/>
      <c r="AH362" s="24"/>
    </row>
    <row r="363" spans="1:34" ht="15.75" customHeight="1" x14ac:dyDescent="0.35">
      <c r="A363" s="19"/>
      <c r="B363" s="1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1"/>
      <c r="V363" s="21"/>
      <c r="W363" s="20"/>
      <c r="X363" s="20"/>
      <c r="Y363" s="20"/>
      <c r="Z363" s="24"/>
      <c r="AA363" s="20"/>
      <c r="AB363" s="23"/>
      <c r="AC363" s="23"/>
      <c r="AD363" s="23"/>
      <c r="AE363" s="24"/>
      <c r="AF363" s="24"/>
      <c r="AG363" s="24"/>
      <c r="AH363" s="24"/>
    </row>
    <row r="364" spans="1:34" ht="15.75" customHeight="1" x14ac:dyDescent="0.35">
      <c r="A364" s="19"/>
      <c r="B364" s="1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1"/>
      <c r="V364" s="21"/>
      <c r="W364" s="20"/>
      <c r="X364" s="20"/>
      <c r="Y364" s="20"/>
      <c r="Z364" s="24"/>
      <c r="AA364" s="20"/>
      <c r="AB364" s="23"/>
      <c r="AC364" s="23"/>
      <c r="AD364" s="23"/>
      <c r="AE364" s="24"/>
      <c r="AF364" s="24"/>
      <c r="AG364" s="24"/>
      <c r="AH364" s="24"/>
    </row>
    <row r="365" spans="1:34" ht="15.75" customHeight="1" x14ac:dyDescent="0.35">
      <c r="A365" s="13"/>
      <c r="B365" s="13"/>
      <c r="C365" s="14"/>
      <c r="D365" s="14"/>
      <c r="E365" s="14"/>
      <c r="F365" s="14"/>
      <c r="G365" s="14"/>
      <c r="H365" s="14"/>
      <c r="I365" s="14"/>
      <c r="J365" s="14"/>
      <c r="K365" s="20"/>
      <c r="L365" s="14"/>
      <c r="M365" s="14"/>
      <c r="N365" s="14"/>
      <c r="O365" s="14"/>
      <c r="P365" s="14"/>
      <c r="Q365" s="14"/>
      <c r="R365" s="14"/>
      <c r="S365" s="14"/>
      <c r="T365" s="14"/>
      <c r="U365" s="15"/>
      <c r="V365" s="15"/>
      <c r="W365" s="15"/>
      <c r="X365" s="15"/>
      <c r="Y365" s="14"/>
      <c r="Z365" s="24"/>
      <c r="AA365" s="14"/>
      <c r="AB365" s="23"/>
      <c r="AC365" s="23"/>
      <c r="AD365" s="23"/>
      <c r="AE365" s="24"/>
      <c r="AF365" s="24"/>
      <c r="AG365" s="24"/>
      <c r="AH365" s="24"/>
    </row>
    <row r="366" spans="1:34" ht="15.75" customHeight="1" x14ac:dyDescent="0.35">
      <c r="A366" s="19"/>
      <c r="B366" s="1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1"/>
      <c r="V366" s="21"/>
      <c r="W366" s="20"/>
      <c r="X366" s="20"/>
      <c r="Y366" s="20"/>
      <c r="Z366" s="24"/>
      <c r="AA366" s="20"/>
      <c r="AB366" s="23"/>
      <c r="AC366" s="23"/>
      <c r="AD366" s="23"/>
      <c r="AE366" s="24"/>
      <c r="AF366" s="24"/>
      <c r="AG366" s="24"/>
      <c r="AH366" s="24"/>
    </row>
    <row r="367" spans="1:34" ht="15.75" customHeight="1" x14ac:dyDescent="0.35">
      <c r="A367" s="19"/>
      <c r="B367" s="1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1"/>
      <c r="V367" s="21"/>
      <c r="W367" s="20"/>
      <c r="X367" s="20"/>
      <c r="Y367" s="20"/>
      <c r="Z367" s="24"/>
      <c r="AA367" s="20"/>
      <c r="AB367" s="23"/>
      <c r="AC367" s="23"/>
      <c r="AD367" s="23"/>
      <c r="AE367" s="24"/>
      <c r="AF367" s="24"/>
      <c r="AG367" s="24"/>
      <c r="AH367" s="24"/>
    </row>
    <row r="368" spans="1:34" ht="15.75" customHeight="1" x14ac:dyDescent="0.35">
      <c r="A368" s="19"/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1"/>
      <c r="V368" s="21"/>
      <c r="W368" s="20"/>
      <c r="X368" s="20"/>
      <c r="Y368" s="20"/>
      <c r="Z368" s="24"/>
      <c r="AA368" s="20"/>
      <c r="AB368" s="23"/>
      <c r="AC368" s="23"/>
      <c r="AD368" s="23"/>
      <c r="AE368" s="24"/>
      <c r="AF368" s="24"/>
      <c r="AG368" s="24"/>
      <c r="AH368" s="24"/>
    </row>
    <row r="369" spans="1:34" ht="15.75" customHeight="1" x14ac:dyDescent="0.35">
      <c r="A369" s="13"/>
      <c r="B369" s="13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5"/>
      <c r="V369" s="15"/>
      <c r="W369" s="14"/>
      <c r="X369" s="14"/>
      <c r="Y369" s="14"/>
      <c r="Z369" s="24"/>
      <c r="AA369" s="14"/>
      <c r="AB369" s="23"/>
      <c r="AC369" s="23"/>
      <c r="AD369" s="23"/>
      <c r="AE369" s="24"/>
      <c r="AF369" s="24"/>
      <c r="AG369" s="24"/>
      <c r="AH369" s="24"/>
    </row>
    <row r="370" spans="1:34" ht="15.75" customHeight="1" x14ac:dyDescent="0.35">
      <c r="A370" s="19"/>
      <c r="B370" s="19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1"/>
      <c r="V370" s="21"/>
      <c r="W370" s="20"/>
      <c r="X370" s="20"/>
      <c r="Y370" s="20"/>
      <c r="Z370" s="24"/>
      <c r="AA370" s="20"/>
      <c r="AB370" s="23"/>
      <c r="AC370" s="23"/>
      <c r="AD370" s="23"/>
      <c r="AE370" s="24"/>
      <c r="AF370" s="24"/>
      <c r="AG370" s="24"/>
      <c r="AH370" s="24"/>
    </row>
    <row r="371" spans="1:34" ht="15.75" customHeight="1" x14ac:dyDescent="0.35">
      <c r="A371" s="19"/>
      <c r="B371" s="1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1"/>
      <c r="V371" s="21"/>
      <c r="W371" s="20"/>
      <c r="X371" s="20"/>
      <c r="Y371" s="20"/>
      <c r="Z371" s="24"/>
      <c r="AA371" s="20"/>
      <c r="AB371" s="23"/>
      <c r="AC371" s="23"/>
      <c r="AD371" s="23"/>
      <c r="AE371" s="24"/>
      <c r="AF371" s="24"/>
      <c r="AG371" s="24"/>
      <c r="AH371" s="24"/>
    </row>
    <row r="372" spans="1:34" ht="15.75" customHeight="1" x14ac:dyDescent="0.35">
      <c r="A372" s="19"/>
      <c r="B372" s="19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1"/>
      <c r="V372" s="21"/>
      <c r="W372" s="20"/>
      <c r="X372" s="20"/>
      <c r="Y372" s="20"/>
      <c r="Z372" s="24"/>
      <c r="AA372" s="20"/>
      <c r="AB372" s="23"/>
      <c r="AC372" s="23"/>
      <c r="AD372" s="23"/>
      <c r="AE372" s="24"/>
      <c r="AF372" s="24"/>
      <c r="AG372" s="24"/>
      <c r="AH372" s="24"/>
    </row>
    <row r="373" spans="1:34" ht="15.75" customHeight="1" x14ac:dyDescent="0.35">
      <c r="A373" s="30"/>
      <c r="B373" s="30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5"/>
      <c r="V373" s="15"/>
      <c r="W373" s="15"/>
      <c r="X373" s="15"/>
      <c r="Y373" s="15"/>
      <c r="Z373" s="24"/>
      <c r="AA373" s="20"/>
      <c r="AB373" s="23"/>
      <c r="AC373" s="23"/>
      <c r="AD373" s="23"/>
      <c r="AE373" s="24"/>
      <c r="AF373" s="24"/>
      <c r="AG373" s="24"/>
      <c r="AH373" s="24"/>
    </row>
    <row r="374" spans="1:34" ht="15.75" customHeight="1" x14ac:dyDescent="0.35">
      <c r="A374" s="31"/>
      <c r="B374" s="31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1"/>
      <c r="V374" s="21"/>
      <c r="W374" s="20"/>
      <c r="X374" s="20"/>
      <c r="Y374" s="20"/>
      <c r="Z374" s="24"/>
      <c r="AA374" s="20"/>
      <c r="AB374" s="23"/>
      <c r="AC374" s="23"/>
      <c r="AD374" s="23"/>
      <c r="AE374" s="24"/>
      <c r="AF374" s="24"/>
      <c r="AG374" s="24"/>
      <c r="AH374" s="24"/>
    </row>
    <row r="375" spans="1:34" ht="15.75" customHeight="1" x14ac:dyDescent="0.35">
      <c r="A375" s="19"/>
      <c r="B375" s="19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1"/>
      <c r="V375" s="21"/>
      <c r="W375" s="20"/>
      <c r="X375" s="20"/>
      <c r="Y375" s="20"/>
      <c r="Z375" s="24"/>
      <c r="AA375" s="20"/>
      <c r="AB375" s="23"/>
      <c r="AC375" s="23"/>
      <c r="AD375" s="23"/>
      <c r="AE375" s="24"/>
      <c r="AF375" s="24"/>
      <c r="AG375" s="24"/>
      <c r="AH375" s="24"/>
    </row>
    <row r="376" spans="1:34" ht="15.75" customHeight="1" x14ac:dyDescent="0.35">
      <c r="A376" s="31"/>
      <c r="B376" s="31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1"/>
      <c r="V376" s="21"/>
      <c r="W376" s="20"/>
      <c r="X376" s="20"/>
      <c r="Y376" s="20"/>
      <c r="Z376" s="24"/>
      <c r="AA376" s="20"/>
      <c r="AB376" s="23"/>
      <c r="AC376" s="23"/>
      <c r="AD376" s="23"/>
      <c r="AE376" s="24"/>
      <c r="AF376" s="24"/>
      <c r="AG376" s="24"/>
      <c r="AH376" s="24"/>
    </row>
    <row r="377" spans="1:34" ht="15.75" customHeight="1" x14ac:dyDescent="0.35">
      <c r="C377" s="32"/>
      <c r="D377" s="32"/>
      <c r="E377" s="20"/>
      <c r="F377" s="20"/>
      <c r="G377" s="20"/>
      <c r="H377" s="20"/>
      <c r="I377" s="32"/>
      <c r="J377" s="32"/>
      <c r="K377" s="32"/>
      <c r="L377" s="32"/>
      <c r="M377" s="32"/>
      <c r="N377" s="32"/>
      <c r="O377" s="24"/>
      <c r="P377" s="24"/>
      <c r="Q377" s="32"/>
      <c r="R377" s="32"/>
      <c r="S377" s="32"/>
      <c r="T377" s="32"/>
      <c r="U377" s="33"/>
      <c r="V377" s="33"/>
      <c r="W377" s="20"/>
      <c r="X377" s="20"/>
      <c r="Y377" s="20"/>
      <c r="Z377" s="24"/>
      <c r="AA377" s="32"/>
      <c r="AB377" s="23"/>
      <c r="AC377" s="23"/>
      <c r="AD377" s="23"/>
      <c r="AE377" s="24"/>
      <c r="AF377" s="24"/>
      <c r="AG377" s="24"/>
      <c r="AH377" s="24"/>
    </row>
    <row r="378" spans="1:34" ht="15.75" customHeight="1" x14ac:dyDescent="0.35">
      <c r="A378" s="11"/>
      <c r="B378" s="11"/>
      <c r="C378" s="32"/>
      <c r="D378" s="32"/>
      <c r="E378" s="20"/>
      <c r="F378" s="20"/>
      <c r="G378" s="20"/>
      <c r="H378" s="20"/>
      <c r="I378" s="32"/>
      <c r="J378" s="32"/>
      <c r="K378" s="32"/>
      <c r="L378" s="32"/>
      <c r="M378" s="32"/>
      <c r="N378" s="32"/>
      <c r="O378" s="24"/>
      <c r="P378" s="24"/>
      <c r="Q378" s="32"/>
      <c r="R378" s="32"/>
      <c r="S378" s="32"/>
      <c r="T378" s="32"/>
      <c r="U378" s="33"/>
      <c r="V378" s="33"/>
      <c r="W378" s="20"/>
      <c r="X378" s="20"/>
      <c r="Y378" s="20"/>
      <c r="Z378" s="24"/>
      <c r="AA378" s="32"/>
      <c r="AB378" s="23"/>
      <c r="AC378" s="23"/>
      <c r="AD378" s="23"/>
      <c r="AE378" s="24"/>
      <c r="AF378" s="24"/>
      <c r="AG378" s="24"/>
      <c r="AH378" s="24"/>
    </row>
    <row r="379" spans="1:34" ht="15.75" customHeight="1" x14ac:dyDescent="0.35">
      <c r="A379" s="13"/>
      <c r="B379" s="13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5"/>
      <c r="V379" s="15"/>
      <c r="W379" s="14"/>
      <c r="X379" s="14"/>
      <c r="Y379" s="14"/>
      <c r="Z379" s="24"/>
      <c r="AA379" s="14"/>
      <c r="AB379" s="23"/>
      <c r="AC379" s="23"/>
      <c r="AD379" s="23"/>
      <c r="AE379" s="24"/>
      <c r="AF379" s="24"/>
      <c r="AG379" s="24"/>
      <c r="AH379" s="24"/>
    </row>
    <row r="380" spans="1:34" ht="15.75" customHeight="1" x14ac:dyDescent="0.35">
      <c r="A380" s="19"/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1"/>
      <c r="V380" s="21"/>
      <c r="W380" s="20"/>
      <c r="X380" s="20"/>
      <c r="Y380" s="20"/>
      <c r="Z380" s="24"/>
      <c r="AA380" s="20"/>
      <c r="AB380" s="23"/>
      <c r="AC380" s="23"/>
      <c r="AD380" s="23"/>
      <c r="AE380" s="24"/>
      <c r="AF380" s="24"/>
      <c r="AG380" s="24"/>
      <c r="AH380" s="24"/>
    </row>
    <row r="381" spans="1:34" ht="15.75" customHeight="1" x14ac:dyDescent="0.35">
      <c r="A381" s="19"/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1"/>
      <c r="V381" s="21"/>
      <c r="W381" s="20"/>
      <c r="X381" s="20"/>
      <c r="Y381" s="20"/>
      <c r="Z381" s="24"/>
      <c r="AA381" s="20"/>
      <c r="AB381" s="23"/>
      <c r="AC381" s="23"/>
      <c r="AD381" s="23"/>
      <c r="AE381" s="24"/>
      <c r="AF381" s="24"/>
      <c r="AG381" s="24"/>
      <c r="AH381" s="24"/>
    </row>
    <row r="382" spans="1:34" ht="15.75" customHeight="1" x14ac:dyDescent="0.35">
      <c r="A382" s="19"/>
      <c r="B382" s="1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1"/>
      <c r="V382" s="21"/>
      <c r="W382" s="20"/>
      <c r="X382" s="20"/>
      <c r="Y382" s="20"/>
      <c r="Z382" s="24"/>
      <c r="AA382" s="20"/>
      <c r="AB382" s="23"/>
      <c r="AC382" s="23"/>
      <c r="AD382" s="23"/>
      <c r="AE382" s="24"/>
      <c r="AF382" s="24"/>
      <c r="AG382" s="24"/>
      <c r="AH382" s="24"/>
    </row>
    <row r="383" spans="1:34" ht="15.75" customHeight="1" x14ac:dyDescent="0.35">
      <c r="A383" s="13"/>
      <c r="B383" s="1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5"/>
      <c r="V383" s="15"/>
      <c r="W383" s="15"/>
      <c r="X383" s="15"/>
      <c r="Y383" s="14"/>
      <c r="Z383" s="24"/>
      <c r="AA383" s="14"/>
      <c r="AB383" s="23"/>
      <c r="AC383" s="23"/>
      <c r="AD383" s="23"/>
      <c r="AE383" s="24"/>
      <c r="AF383" s="24"/>
      <c r="AG383" s="24"/>
      <c r="AH383" s="24"/>
    </row>
    <row r="384" spans="1:34" ht="15.75" customHeight="1" x14ac:dyDescent="0.35">
      <c r="A384" s="19"/>
      <c r="B384" s="1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1"/>
      <c r="V384" s="21"/>
      <c r="W384" s="20"/>
      <c r="X384" s="20"/>
      <c r="Y384" s="20"/>
      <c r="Z384" s="24"/>
      <c r="AA384" s="20"/>
      <c r="AB384" s="23"/>
      <c r="AC384" s="23"/>
      <c r="AD384" s="23"/>
      <c r="AE384" s="24"/>
      <c r="AF384" s="24"/>
      <c r="AG384" s="24"/>
      <c r="AH384" s="24"/>
    </row>
    <row r="385" spans="1:34" ht="15.75" customHeight="1" x14ac:dyDescent="0.35">
      <c r="A385" s="19"/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1"/>
      <c r="V385" s="21"/>
      <c r="W385" s="20"/>
      <c r="X385" s="20"/>
      <c r="Y385" s="20"/>
      <c r="Z385" s="24"/>
      <c r="AA385" s="20"/>
      <c r="AB385" s="23"/>
      <c r="AC385" s="23"/>
      <c r="AD385" s="23"/>
      <c r="AE385" s="24"/>
      <c r="AF385" s="24"/>
      <c r="AG385" s="24"/>
      <c r="AH385" s="24"/>
    </row>
    <row r="386" spans="1:34" ht="15.75" customHeight="1" x14ac:dyDescent="0.35">
      <c r="A386" s="19"/>
      <c r="B386" s="1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1"/>
      <c r="V386" s="21"/>
      <c r="W386" s="20"/>
      <c r="X386" s="20"/>
      <c r="Y386" s="20"/>
      <c r="Z386" s="24"/>
      <c r="AA386" s="20"/>
      <c r="AB386" s="23"/>
      <c r="AC386" s="23"/>
      <c r="AD386" s="23"/>
      <c r="AE386" s="24"/>
      <c r="AF386" s="24"/>
      <c r="AG386" s="24"/>
      <c r="AH386" s="24"/>
    </row>
    <row r="387" spans="1:34" ht="15.75" customHeight="1" x14ac:dyDescent="0.35">
      <c r="A387" s="13"/>
      <c r="B387" s="13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5"/>
      <c r="V387" s="15"/>
      <c r="W387" s="14"/>
      <c r="X387" s="14"/>
      <c r="Y387" s="14"/>
      <c r="Z387" s="24"/>
      <c r="AA387" s="14"/>
      <c r="AB387" s="23"/>
      <c r="AC387" s="23"/>
      <c r="AD387" s="23"/>
      <c r="AE387" s="24"/>
      <c r="AF387" s="24"/>
      <c r="AG387" s="24"/>
      <c r="AH387" s="24"/>
    </row>
    <row r="388" spans="1:34" ht="15.75" customHeight="1" x14ac:dyDescent="0.35">
      <c r="A388" s="19"/>
      <c r="B388" s="1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1"/>
      <c r="V388" s="21"/>
      <c r="W388" s="20"/>
      <c r="X388" s="20"/>
      <c r="Y388" s="20"/>
      <c r="Z388" s="24"/>
      <c r="AA388" s="20"/>
      <c r="AB388" s="23"/>
      <c r="AC388" s="23"/>
      <c r="AD388" s="23"/>
      <c r="AE388" s="24"/>
      <c r="AF388" s="24"/>
      <c r="AG388" s="24"/>
      <c r="AH388" s="24"/>
    </row>
    <row r="389" spans="1:34" ht="15.75" customHeight="1" x14ac:dyDescent="0.35">
      <c r="A389" s="19"/>
      <c r="B389" s="1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1"/>
      <c r="V389" s="21"/>
      <c r="W389" s="20"/>
      <c r="X389" s="20"/>
      <c r="Y389" s="20"/>
      <c r="Z389" s="24"/>
      <c r="AA389" s="20"/>
      <c r="AB389" s="23"/>
      <c r="AC389" s="23"/>
      <c r="AD389" s="23"/>
      <c r="AE389" s="24"/>
      <c r="AF389" s="24"/>
      <c r="AG389" s="24"/>
      <c r="AH389" s="24"/>
    </row>
    <row r="390" spans="1:34" ht="15.75" customHeight="1" x14ac:dyDescent="0.35">
      <c r="A390" s="19"/>
      <c r="B390" s="1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1"/>
      <c r="V390" s="21"/>
      <c r="W390" s="20"/>
      <c r="X390" s="20"/>
      <c r="Y390" s="20"/>
      <c r="Z390" s="24"/>
      <c r="AA390" s="20"/>
      <c r="AB390" s="23"/>
      <c r="AC390" s="23"/>
      <c r="AD390" s="23"/>
      <c r="AE390" s="24"/>
      <c r="AF390" s="24"/>
      <c r="AG390" s="24"/>
      <c r="AH390" s="24"/>
    </row>
    <row r="391" spans="1:34" ht="15.75" customHeight="1" x14ac:dyDescent="0.35">
      <c r="A391" s="13"/>
      <c r="B391" s="13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5"/>
      <c r="V391" s="15"/>
      <c r="W391" s="15"/>
      <c r="X391" s="15"/>
      <c r="Y391" s="14"/>
      <c r="Z391" s="24"/>
      <c r="AA391" s="14"/>
      <c r="AB391" s="23"/>
      <c r="AC391" s="23"/>
      <c r="AD391" s="23"/>
      <c r="AE391" s="24"/>
      <c r="AF391" s="24"/>
      <c r="AG391" s="24"/>
      <c r="AH391" s="24"/>
    </row>
    <row r="392" spans="1:34" ht="15.75" customHeight="1" x14ac:dyDescent="0.35">
      <c r="A392" s="19"/>
      <c r="B392" s="1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1"/>
      <c r="V392" s="21"/>
      <c r="W392" s="20"/>
      <c r="X392" s="20"/>
      <c r="Y392" s="20"/>
      <c r="Z392" s="24"/>
      <c r="AA392" s="20"/>
      <c r="AB392" s="23"/>
      <c r="AC392" s="23"/>
      <c r="AD392" s="23"/>
      <c r="AE392" s="24"/>
      <c r="AF392" s="24"/>
      <c r="AG392" s="24"/>
      <c r="AH392" s="24"/>
    </row>
    <row r="393" spans="1:34" ht="15.75" customHeight="1" x14ac:dyDescent="0.35">
      <c r="A393" s="19"/>
      <c r="B393" s="1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1"/>
      <c r="V393" s="21"/>
      <c r="W393" s="20"/>
      <c r="X393" s="20"/>
      <c r="Y393" s="20"/>
      <c r="Z393" s="24"/>
      <c r="AA393" s="20"/>
      <c r="AB393" s="23"/>
      <c r="AC393" s="23"/>
      <c r="AD393" s="23"/>
      <c r="AE393" s="24"/>
      <c r="AF393" s="24"/>
      <c r="AG393" s="24"/>
      <c r="AH393" s="24"/>
    </row>
    <row r="394" spans="1:34" ht="15.75" customHeight="1" x14ac:dyDescent="0.35">
      <c r="A394" s="19"/>
      <c r="B394" s="1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1"/>
      <c r="V394" s="21"/>
      <c r="W394" s="20"/>
      <c r="X394" s="20"/>
      <c r="Y394" s="20"/>
      <c r="Z394" s="24"/>
      <c r="AA394" s="20"/>
      <c r="AB394" s="23"/>
      <c r="AC394" s="23"/>
      <c r="AD394" s="23"/>
      <c r="AE394" s="24"/>
      <c r="AF394" s="24"/>
      <c r="AG394" s="24"/>
      <c r="AH394" s="24"/>
    </row>
    <row r="395" spans="1:34" ht="15.75" customHeight="1" x14ac:dyDescent="0.35">
      <c r="A395" s="13"/>
      <c r="B395" s="13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5"/>
      <c r="V395" s="15"/>
      <c r="W395" s="15"/>
      <c r="X395" s="15"/>
      <c r="Y395" s="14"/>
      <c r="Z395" s="24"/>
      <c r="AA395" s="14"/>
      <c r="AB395" s="23"/>
      <c r="AC395" s="23"/>
      <c r="AD395" s="23"/>
      <c r="AE395" s="24"/>
      <c r="AF395" s="24"/>
      <c r="AG395" s="24"/>
      <c r="AH395" s="24"/>
    </row>
    <row r="396" spans="1:34" ht="15.75" customHeight="1" x14ac:dyDescent="0.35">
      <c r="A396" s="19"/>
      <c r="B396" s="1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1"/>
      <c r="V396" s="21"/>
      <c r="W396" s="20"/>
      <c r="X396" s="20"/>
      <c r="Y396" s="20"/>
      <c r="Z396" s="24"/>
      <c r="AA396" s="20"/>
      <c r="AB396" s="23"/>
      <c r="AC396" s="23"/>
      <c r="AD396" s="23"/>
      <c r="AE396" s="24"/>
      <c r="AF396" s="24"/>
      <c r="AG396" s="24"/>
      <c r="AH396" s="24"/>
    </row>
    <row r="397" spans="1:34" ht="15.75" customHeight="1" x14ac:dyDescent="0.35">
      <c r="A397" s="19"/>
      <c r="B397" s="1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1"/>
      <c r="V397" s="21"/>
      <c r="W397" s="20"/>
      <c r="X397" s="20"/>
      <c r="Y397" s="20"/>
      <c r="Z397" s="24"/>
      <c r="AA397" s="20"/>
      <c r="AB397" s="23"/>
      <c r="AC397" s="23"/>
      <c r="AD397" s="23"/>
      <c r="AE397" s="24"/>
      <c r="AF397" s="24"/>
      <c r="AG397" s="24"/>
      <c r="AH397" s="24"/>
    </row>
    <row r="398" spans="1:34" ht="15.75" customHeight="1" x14ac:dyDescent="0.35">
      <c r="A398" s="19"/>
      <c r="B398" s="19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1"/>
      <c r="V398" s="21"/>
      <c r="W398" s="20"/>
      <c r="X398" s="20"/>
      <c r="Y398" s="20"/>
      <c r="Z398" s="24"/>
      <c r="AA398" s="20"/>
      <c r="AB398" s="23"/>
      <c r="AC398" s="23"/>
      <c r="AD398" s="23"/>
      <c r="AE398" s="24"/>
      <c r="AF398" s="24"/>
      <c r="AG398" s="24"/>
      <c r="AH398" s="24"/>
    </row>
    <row r="399" spans="1:34" ht="15.75" customHeight="1" x14ac:dyDescent="0.35">
      <c r="A399" s="30"/>
      <c r="B399" s="30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24"/>
      <c r="AA399" s="20"/>
      <c r="AB399" s="23"/>
      <c r="AC399" s="23"/>
      <c r="AD399" s="23"/>
      <c r="AE399" s="24"/>
      <c r="AF399" s="24"/>
      <c r="AG399" s="24"/>
      <c r="AH399" s="24"/>
    </row>
    <row r="400" spans="1:34" ht="15.75" customHeight="1" x14ac:dyDescent="0.35">
      <c r="A400" s="31"/>
      <c r="B400" s="31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4"/>
      <c r="AA400" s="20"/>
      <c r="AB400" s="23"/>
      <c r="AC400" s="23"/>
      <c r="AD400" s="23"/>
      <c r="AE400" s="24"/>
      <c r="AF400" s="24"/>
      <c r="AG400" s="24"/>
      <c r="AH400" s="24"/>
    </row>
    <row r="401" spans="1:34" ht="15.75" customHeight="1" x14ac:dyDescent="0.35">
      <c r="A401" s="19"/>
      <c r="B401" s="19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4"/>
      <c r="AA401" s="20"/>
      <c r="AB401" s="23"/>
      <c r="AC401" s="23"/>
      <c r="AD401" s="23"/>
      <c r="AE401" s="24"/>
      <c r="AF401" s="24"/>
      <c r="AG401" s="24"/>
      <c r="AH401" s="24"/>
    </row>
    <row r="402" spans="1:34" ht="15.75" customHeight="1" x14ac:dyDescent="0.35">
      <c r="A402" s="31"/>
      <c r="B402" s="31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4"/>
      <c r="AA402" s="20"/>
      <c r="AB402" s="23"/>
      <c r="AC402" s="23"/>
      <c r="AD402" s="23"/>
      <c r="AE402" s="24"/>
      <c r="AF402" s="24"/>
      <c r="AG402" s="24"/>
      <c r="AH402" s="24"/>
    </row>
    <row r="403" spans="1:34" ht="15.75" customHeight="1" x14ac:dyDescent="0.35">
      <c r="A403" s="19"/>
      <c r="B403" s="19"/>
      <c r="C403" s="32"/>
      <c r="D403" s="32"/>
      <c r="E403" s="38"/>
      <c r="F403" s="38"/>
      <c r="G403" s="38"/>
      <c r="H403" s="38"/>
      <c r="I403" s="38"/>
      <c r="J403" s="38"/>
      <c r="K403" s="32"/>
      <c r="L403" s="32"/>
      <c r="M403" s="32"/>
      <c r="N403" s="32"/>
      <c r="O403" s="24"/>
      <c r="P403" s="24"/>
      <c r="Q403" s="32"/>
      <c r="R403" s="32"/>
      <c r="S403" s="32"/>
      <c r="T403" s="32"/>
      <c r="U403" s="33"/>
      <c r="V403" s="33"/>
      <c r="W403" s="20"/>
      <c r="X403" s="20"/>
      <c r="Y403" s="20"/>
      <c r="Z403" s="24"/>
      <c r="AA403" s="32"/>
      <c r="AB403" s="23"/>
      <c r="AC403" s="23"/>
      <c r="AD403" s="23"/>
      <c r="AE403" s="24"/>
      <c r="AF403" s="24"/>
      <c r="AG403" s="24"/>
      <c r="AH403" s="24"/>
    </row>
    <row r="404" spans="1:34" ht="15.75" customHeight="1" x14ac:dyDescent="0.35">
      <c r="A404" s="11"/>
      <c r="B404" s="11"/>
      <c r="C404" s="32"/>
      <c r="D404" s="32"/>
      <c r="E404" s="38"/>
      <c r="F404" s="38"/>
      <c r="G404" s="38"/>
      <c r="H404" s="38"/>
      <c r="I404" s="38"/>
      <c r="J404" s="38"/>
      <c r="K404" s="32"/>
      <c r="L404" s="32"/>
      <c r="M404" s="32"/>
      <c r="N404" s="32"/>
      <c r="O404" s="24"/>
      <c r="P404" s="24"/>
      <c r="Q404" s="32"/>
      <c r="R404" s="32"/>
      <c r="S404" s="32"/>
      <c r="T404" s="32"/>
      <c r="U404" s="33"/>
      <c r="V404" s="33"/>
      <c r="W404" s="20"/>
      <c r="X404" s="20"/>
      <c r="Y404" s="20"/>
      <c r="Z404" s="24"/>
      <c r="AA404" s="32"/>
      <c r="AB404" s="23"/>
      <c r="AC404" s="23"/>
      <c r="AD404" s="23"/>
      <c r="AE404" s="24"/>
      <c r="AF404" s="24"/>
      <c r="AG404" s="24"/>
      <c r="AH404" s="24"/>
    </row>
    <row r="405" spans="1:34" ht="15.75" customHeight="1" x14ac:dyDescent="0.35">
      <c r="A405" s="13"/>
      <c r="B405" s="13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5"/>
      <c r="V405" s="15"/>
      <c r="W405" s="14"/>
      <c r="X405" s="14"/>
      <c r="Y405" s="14"/>
      <c r="Z405" s="24"/>
      <c r="AA405" s="14"/>
      <c r="AB405" s="23"/>
      <c r="AC405" s="23"/>
      <c r="AD405" s="23"/>
      <c r="AE405" s="24"/>
      <c r="AF405" s="24"/>
      <c r="AG405" s="24"/>
      <c r="AH405" s="24"/>
    </row>
    <row r="406" spans="1:34" ht="15.75" customHeight="1" x14ac:dyDescent="0.35">
      <c r="A406" s="19"/>
      <c r="B406" s="1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1"/>
      <c r="V406" s="21"/>
      <c r="W406" s="20"/>
      <c r="X406" s="20"/>
      <c r="Y406" s="20"/>
      <c r="Z406" s="24"/>
      <c r="AA406" s="20"/>
      <c r="AB406" s="23"/>
      <c r="AC406" s="23"/>
      <c r="AD406" s="23"/>
      <c r="AE406" s="24"/>
      <c r="AF406" s="24"/>
      <c r="AG406" s="24"/>
      <c r="AH406" s="24"/>
    </row>
    <row r="407" spans="1:34" ht="15.75" customHeight="1" x14ac:dyDescent="0.35">
      <c r="A407" s="19"/>
      <c r="B407" s="1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1"/>
      <c r="V407" s="21"/>
      <c r="W407" s="20"/>
      <c r="X407" s="20"/>
      <c r="Y407" s="20"/>
      <c r="Z407" s="24"/>
      <c r="AA407" s="20"/>
      <c r="AB407" s="23"/>
      <c r="AC407" s="23"/>
      <c r="AD407" s="23"/>
      <c r="AE407" s="24"/>
      <c r="AF407" s="24"/>
      <c r="AG407" s="24"/>
      <c r="AH407" s="24"/>
    </row>
    <row r="408" spans="1:34" ht="15.75" customHeight="1" x14ac:dyDescent="0.35">
      <c r="A408" s="19"/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1"/>
      <c r="V408" s="21"/>
      <c r="W408" s="20"/>
      <c r="X408" s="20"/>
      <c r="Y408" s="20"/>
      <c r="Z408" s="24"/>
      <c r="AA408" s="20"/>
      <c r="AB408" s="23"/>
      <c r="AC408" s="23"/>
      <c r="AD408" s="23"/>
      <c r="AE408" s="24"/>
      <c r="AF408" s="24"/>
      <c r="AG408" s="24"/>
      <c r="AH408" s="24"/>
    </row>
    <row r="409" spans="1:34" ht="15.75" customHeight="1" x14ac:dyDescent="0.35">
      <c r="A409" s="13"/>
      <c r="B409" s="13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5"/>
      <c r="V409" s="15"/>
      <c r="W409" s="15"/>
      <c r="X409" s="15"/>
      <c r="Y409" s="14"/>
      <c r="Z409" s="24"/>
      <c r="AA409" s="14"/>
      <c r="AB409" s="23"/>
      <c r="AC409" s="23"/>
      <c r="AD409" s="23"/>
      <c r="AE409" s="24"/>
      <c r="AF409" s="24"/>
      <c r="AG409" s="24"/>
      <c r="AH409" s="24"/>
    </row>
    <row r="410" spans="1:34" ht="15.75" customHeight="1" x14ac:dyDescent="0.35">
      <c r="A410" s="19"/>
      <c r="B410" s="1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1"/>
      <c r="V410" s="21"/>
      <c r="W410" s="20"/>
      <c r="X410" s="20"/>
      <c r="Y410" s="20"/>
      <c r="Z410" s="24"/>
      <c r="AA410" s="20"/>
      <c r="AB410" s="23"/>
      <c r="AC410" s="23"/>
      <c r="AD410" s="23"/>
      <c r="AE410" s="24"/>
      <c r="AF410" s="24"/>
      <c r="AG410" s="24"/>
      <c r="AH410" s="24"/>
    </row>
    <row r="411" spans="1:34" ht="15.75" customHeight="1" x14ac:dyDescent="0.35">
      <c r="A411" s="19"/>
      <c r="B411" s="1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1"/>
      <c r="V411" s="21"/>
      <c r="W411" s="20"/>
      <c r="X411" s="20"/>
      <c r="Y411" s="20"/>
      <c r="Z411" s="24"/>
      <c r="AA411" s="20"/>
      <c r="AB411" s="23"/>
      <c r="AC411" s="23"/>
      <c r="AD411" s="23"/>
      <c r="AE411" s="24"/>
      <c r="AF411" s="24"/>
      <c r="AG411" s="24"/>
      <c r="AH411" s="24"/>
    </row>
    <row r="412" spans="1:34" ht="15.75" customHeight="1" x14ac:dyDescent="0.35">
      <c r="A412" s="19"/>
      <c r="B412" s="1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1"/>
      <c r="V412" s="21"/>
      <c r="W412" s="20"/>
      <c r="X412" s="20"/>
      <c r="Y412" s="20"/>
      <c r="Z412" s="24"/>
      <c r="AA412" s="20"/>
      <c r="AB412" s="23"/>
      <c r="AC412" s="23"/>
      <c r="AD412" s="23"/>
      <c r="AE412" s="24"/>
      <c r="AF412" s="24"/>
      <c r="AG412" s="24"/>
      <c r="AH412" s="24"/>
    </row>
    <row r="413" spans="1:34" ht="15.75" customHeight="1" x14ac:dyDescent="0.35">
      <c r="A413" s="13"/>
      <c r="B413" s="13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5"/>
      <c r="V413" s="15"/>
      <c r="W413" s="14"/>
      <c r="X413" s="14"/>
      <c r="Y413" s="14"/>
      <c r="Z413" s="24"/>
      <c r="AA413" s="14"/>
      <c r="AB413" s="23"/>
      <c r="AC413" s="23"/>
      <c r="AD413" s="23"/>
      <c r="AE413" s="24"/>
      <c r="AF413" s="24"/>
      <c r="AG413" s="24"/>
      <c r="AH413" s="24"/>
    </row>
    <row r="414" spans="1:34" ht="15.75" customHeight="1" x14ac:dyDescent="0.35">
      <c r="A414" s="19"/>
      <c r="B414" s="1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1"/>
      <c r="V414" s="21"/>
      <c r="W414" s="20"/>
      <c r="X414" s="20"/>
      <c r="Y414" s="20"/>
      <c r="Z414" s="24"/>
      <c r="AA414" s="20"/>
      <c r="AB414" s="23"/>
      <c r="AC414" s="23"/>
      <c r="AD414" s="23"/>
      <c r="AE414" s="24"/>
      <c r="AF414" s="24"/>
      <c r="AG414" s="24"/>
      <c r="AH414" s="24"/>
    </row>
    <row r="415" spans="1:34" ht="15.75" customHeight="1" x14ac:dyDescent="0.35">
      <c r="A415" s="19"/>
      <c r="B415" s="1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1"/>
      <c r="V415" s="21"/>
      <c r="W415" s="20"/>
      <c r="X415" s="20"/>
      <c r="Y415" s="20"/>
      <c r="Z415" s="24"/>
      <c r="AA415" s="20"/>
      <c r="AB415" s="23"/>
      <c r="AC415" s="23"/>
      <c r="AD415" s="23"/>
      <c r="AE415" s="24"/>
      <c r="AF415" s="24"/>
      <c r="AG415" s="24"/>
      <c r="AH415" s="24"/>
    </row>
    <row r="416" spans="1:34" ht="15.75" customHeight="1" x14ac:dyDescent="0.35">
      <c r="A416" s="19"/>
      <c r="B416" s="1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1"/>
      <c r="V416" s="21"/>
      <c r="W416" s="20"/>
      <c r="X416" s="20"/>
      <c r="Y416" s="20"/>
      <c r="Z416" s="24"/>
      <c r="AA416" s="20"/>
      <c r="AB416" s="23"/>
      <c r="AC416" s="23"/>
      <c r="AD416" s="23"/>
      <c r="AE416" s="24"/>
      <c r="AF416" s="24"/>
      <c r="AG416" s="24"/>
      <c r="AH416" s="24"/>
    </row>
    <row r="417" spans="1:34" ht="15.75" customHeight="1" x14ac:dyDescent="0.35">
      <c r="A417" s="13"/>
      <c r="B417" s="13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5"/>
      <c r="V417" s="15"/>
      <c r="W417" s="15"/>
      <c r="X417" s="15"/>
      <c r="Y417" s="14"/>
      <c r="Z417" s="24"/>
      <c r="AA417" s="14"/>
      <c r="AB417" s="23"/>
      <c r="AC417" s="23"/>
      <c r="AD417" s="23"/>
      <c r="AE417" s="24"/>
      <c r="AF417" s="24"/>
      <c r="AG417" s="24"/>
      <c r="AH417" s="24"/>
    </row>
    <row r="418" spans="1:34" ht="15.75" customHeight="1" x14ac:dyDescent="0.35">
      <c r="A418" s="19"/>
      <c r="B418" s="1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1"/>
      <c r="V418" s="21"/>
      <c r="W418" s="20"/>
      <c r="X418" s="20"/>
      <c r="Y418" s="20"/>
      <c r="Z418" s="24"/>
      <c r="AA418" s="20"/>
      <c r="AB418" s="23"/>
      <c r="AC418" s="23"/>
      <c r="AD418" s="23"/>
      <c r="AE418" s="24"/>
      <c r="AF418" s="24"/>
      <c r="AG418" s="24"/>
      <c r="AH418" s="24"/>
    </row>
    <row r="419" spans="1:34" ht="15.75" customHeight="1" x14ac:dyDescent="0.35">
      <c r="A419" s="19"/>
      <c r="B419" s="19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1"/>
      <c r="V419" s="21"/>
      <c r="W419" s="20"/>
      <c r="X419" s="20"/>
      <c r="Y419" s="20"/>
      <c r="Z419" s="24"/>
      <c r="AA419" s="20"/>
      <c r="AB419" s="23"/>
      <c r="AC419" s="23"/>
      <c r="AD419" s="23"/>
      <c r="AE419" s="24"/>
      <c r="AF419" s="24"/>
      <c r="AG419" s="24"/>
      <c r="AH419" s="24"/>
    </row>
    <row r="420" spans="1:34" ht="15.75" customHeight="1" x14ac:dyDescent="0.35">
      <c r="A420" s="19"/>
      <c r="B420" s="19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1"/>
      <c r="V420" s="21"/>
      <c r="W420" s="20"/>
      <c r="X420" s="20"/>
      <c r="Y420" s="20"/>
      <c r="Z420" s="24"/>
      <c r="AA420" s="20"/>
      <c r="AB420" s="23"/>
      <c r="AC420" s="23"/>
      <c r="AD420" s="23"/>
      <c r="AE420" s="24"/>
      <c r="AF420" s="24"/>
      <c r="AG420" s="24"/>
      <c r="AH420" s="24"/>
    </row>
    <row r="421" spans="1:34" ht="15.75" customHeight="1" x14ac:dyDescent="0.35">
      <c r="A421" s="13"/>
      <c r="B421" s="13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5"/>
      <c r="V421" s="15"/>
      <c r="W421" s="15"/>
      <c r="X421" s="15"/>
      <c r="Y421" s="14"/>
      <c r="Z421" s="24"/>
      <c r="AA421" s="14"/>
      <c r="AB421" s="23"/>
      <c r="AC421" s="23"/>
      <c r="AD421" s="23"/>
      <c r="AE421" s="24"/>
      <c r="AF421" s="24"/>
      <c r="AG421" s="24"/>
      <c r="AH421" s="24"/>
    </row>
    <row r="422" spans="1:34" ht="15.75" customHeight="1" x14ac:dyDescent="0.35">
      <c r="A422" s="19"/>
      <c r="B422" s="19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1"/>
      <c r="V422" s="21"/>
      <c r="W422" s="20"/>
      <c r="X422" s="20"/>
      <c r="Y422" s="20"/>
      <c r="Z422" s="24"/>
      <c r="AA422" s="20"/>
      <c r="AB422" s="23"/>
      <c r="AC422" s="23"/>
      <c r="AD422" s="23"/>
      <c r="AE422" s="24"/>
      <c r="AF422" s="24"/>
      <c r="AG422" s="24"/>
      <c r="AH422" s="24"/>
    </row>
    <row r="423" spans="1:34" ht="15.75" customHeight="1" x14ac:dyDescent="0.35">
      <c r="A423" s="19"/>
      <c r="B423" s="19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1"/>
      <c r="V423" s="21"/>
      <c r="W423" s="20"/>
      <c r="X423" s="20"/>
      <c r="Y423" s="20"/>
      <c r="Z423" s="24"/>
      <c r="AA423" s="20"/>
      <c r="AB423" s="23"/>
      <c r="AC423" s="23"/>
      <c r="AD423" s="23"/>
      <c r="AE423" s="24"/>
      <c r="AF423" s="24"/>
      <c r="AG423" s="24"/>
      <c r="AH423" s="24"/>
    </row>
    <row r="424" spans="1:34" ht="15.75" customHeight="1" x14ac:dyDescent="0.35">
      <c r="A424" s="19"/>
      <c r="B424" s="19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1"/>
      <c r="V424" s="21"/>
      <c r="W424" s="20"/>
      <c r="X424" s="20"/>
      <c r="Y424" s="20"/>
      <c r="Z424" s="24"/>
      <c r="AA424" s="20"/>
      <c r="AB424" s="23"/>
      <c r="AC424" s="23"/>
      <c r="AD424" s="23"/>
      <c r="AE424" s="24"/>
      <c r="AF424" s="24"/>
      <c r="AG424" s="24"/>
      <c r="AH424" s="24"/>
    </row>
    <row r="425" spans="1:34" ht="15.75" customHeight="1" x14ac:dyDescent="0.35">
      <c r="A425" s="30"/>
      <c r="B425" s="30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5"/>
      <c r="X425" s="15"/>
      <c r="Y425" s="15"/>
      <c r="Z425" s="24"/>
      <c r="AA425" s="14"/>
      <c r="AB425" s="23"/>
      <c r="AC425" s="23"/>
      <c r="AD425" s="23"/>
      <c r="AE425" s="24"/>
      <c r="AF425" s="24"/>
      <c r="AG425" s="24"/>
      <c r="AH425" s="24"/>
    </row>
    <row r="426" spans="1:34" ht="15.75" customHeight="1" x14ac:dyDescent="0.35">
      <c r="A426" s="31"/>
      <c r="B426" s="31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4"/>
      <c r="AA426" s="20"/>
      <c r="AB426" s="23"/>
      <c r="AC426" s="23"/>
      <c r="AD426" s="23"/>
      <c r="AE426" s="24"/>
      <c r="AF426" s="24"/>
      <c r="AG426" s="24"/>
      <c r="AH426" s="24"/>
    </row>
    <row r="427" spans="1:34" ht="15.75" customHeight="1" x14ac:dyDescent="0.35">
      <c r="A427" s="19"/>
      <c r="B427" s="19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4"/>
      <c r="AA427" s="20"/>
      <c r="AB427" s="23"/>
      <c r="AC427" s="23"/>
      <c r="AD427" s="23"/>
      <c r="AE427" s="24"/>
      <c r="AF427" s="24"/>
      <c r="AG427" s="24"/>
      <c r="AH427" s="24"/>
    </row>
    <row r="428" spans="1:34" ht="15.75" customHeight="1" x14ac:dyDescent="0.35">
      <c r="A428" s="31"/>
      <c r="B428" s="31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4"/>
      <c r="AA428" s="20"/>
      <c r="AB428" s="23"/>
      <c r="AC428" s="23"/>
      <c r="AD428" s="23"/>
      <c r="AE428" s="24"/>
      <c r="AF428" s="24"/>
      <c r="AG428" s="24"/>
      <c r="AH428" s="24"/>
    </row>
    <row r="429" spans="1:34" ht="15.75" customHeight="1" x14ac:dyDescent="0.35">
      <c r="A429" s="19"/>
      <c r="B429" s="19"/>
      <c r="C429" s="14"/>
      <c r="D429" s="14"/>
      <c r="E429" s="38"/>
      <c r="F429" s="38"/>
      <c r="G429" s="38"/>
      <c r="H429" s="38"/>
      <c r="I429" s="14"/>
      <c r="J429" s="14"/>
      <c r="K429" s="14"/>
      <c r="L429" s="14"/>
      <c r="M429" s="14"/>
      <c r="N429" s="14"/>
      <c r="O429" s="24"/>
      <c r="P429" s="24"/>
      <c r="Q429" s="14"/>
      <c r="R429" s="14"/>
      <c r="S429" s="32"/>
      <c r="T429" s="32"/>
      <c r="U429" s="33"/>
      <c r="V429" s="33"/>
      <c r="W429" s="20"/>
      <c r="X429" s="20"/>
      <c r="Y429" s="20"/>
      <c r="Z429" s="24"/>
      <c r="AA429" s="32"/>
      <c r="AB429" s="23"/>
      <c r="AC429" s="23"/>
      <c r="AD429" s="23"/>
      <c r="AE429" s="24"/>
      <c r="AF429" s="24"/>
      <c r="AG429" s="24"/>
      <c r="AH429" s="24"/>
    </row>
    <row r="430" spans="1:34" ht="15.75" customHeight="1" x14ac:dyDescent="0.35">
      <c r="A430" s="12"/>
      <c r="B430" s="12"/>
      <c r="C430" s="32"/>
      <c r="D430" s="32"/>
      <c r="E430" s="20"/>
      <c r="F430" s="20"/>
      <c r="G430" s="20"/>
      <c r="H430" s="20"/>
      <c r="I430" s="32"/>
      <c r="J430" s="32"/>
      <c r="K430" s="32"/>
      <c r="L430" s="32"/>
      <c r="M430" s="32"/>
      <c r="N430" s="32"/>
      <c r="O430" s="24"/>
      <c r="P430" s="24"/>
      <c r="Q430" s="32"/>
      <c r="R430" s="32"/>
      <c r="S430" s="32"/>
      <c r="T430" s="32"/>
      <c r="U430" s="33"/>
      <c r="V430" s="33"/>
      <c r="W430" s="20"/>
      <c r="X430" s="20"/>
      <c r="Y430" s="20"/>
      <c r="Z430" s="24"/>
      <c r="AA430" s="32"/>
      <c r="AB430" s="23"/>
      <c r="AC430" s="23"/>
      <c r="AD430" s="23"/>
      <c r="AE430" s="24"/>
      <c r="AF430" s="24"/>
      <c r="AG430" s="24"/>
      <c r="AH430" s="24"/>
    </row>
    <row r="431" spans="1:34" ht="15.75" customHeight="1" x14ac:dyDescent="0.35">
      <c r="A431" s="13"/>
      <c r="B431" s="13"/>
      <c r="C431" s="39"/>
      <c r="D431" s="39"/>
      <c r="E431" s="40"/>
      <c r="F431" s="40"/>
      <c r="G431" s="40"/>
      <c r="H431" s="40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41"/>
      <c r="V431" s="41"/>
      <c r="W431" s="40"/>
      <c r="X431" s="40"/>
      <c r="Y431" s="40"/>
      <c r="Z431" s="24"/>
      <c r="AA431" s="14"/>
      <c r="AB431" s="23"/>
      <c r="AC431" s="23"/>
      <c r="AD431" s="23"/>
      <c r="AE431" s="24"/>
      <c r="AF431" s="24"/>
      <c r="AG431" s="24"/>
      <c r="AH431" s="24"/>
    </row>
    <row r="432" spans="1:34" ht="15.75" customHeight="1" x14ac:dyDescent="0.35">
      <c r="A432" s="19"/>
      <c r="B432" s="1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1"/>
      <c r="V432" s="21"/>
      <c r="W432" s="20"/>
      <c r="X432" s="20"/>
      <c r="Y432" s="20"/>
      <c r="Z432" s="24"/>
      <c r="AA432" s="20"/>
      <c r="AB432" s="23"/>
      <c r="AC432" s="23"/>
      <c r="AD432" s="23"/>
      <c r="AE432" s="24"/>
      <c r="AF432" s="24"/>
      <c r="AG432" s="24"/>
      <c r="AH432" s="24"/>
    </row>
    <row r="433" spans="1:34" ht="15.75" customHeight="1" x14ac:dyDescent="0.35">
      <c r="A433" s="19"/>
      <c r="B433" s="1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1"/>
      <c r="V433" s="21"/>
      <c r="W433" s="20"/>
      <c r="X433" s="20"/>
      <c r="Y433" s="20"/>
      <c r="Z433" s="24"/>
      <c r="AA433" s="20"/>
      <c r="AB433" s="23"/>
      <c r="AC433" s="23"/>
      <c r="AD433" s="23"/>
      <c r="AE433" s="24"/>
      <c r="AF433" s="24"/>
      <c r="AG433" s="24"/>
      <c r="AH433" s="24"/>
    </row>
    <row r="434" spans="1:34" ht="15.75" customHeight="1" x14ac:dyDescent="0.35">
      <c r="A434" s="19"/>
      <c r="B434" s="19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1"/>
      <c r="V434" s="21"/>
      <c r="W434" s="20"/>
      <c r="X434" s="20"/>
      <c r="Y434" s="20"/>
      <c r="Z434" s="24"/>
      <c r="AA434" s="20"/>
      <c r="AB434" s="23"/>
      <c r="AC434" s="23"/>
      <c r="AD434" s="23"/>
      <c r="AE434" s="24"/>
      <c r="AF434" s="24"/>
      <c r="AG434" s="24"/>
      <c r="AH434" s="24"/>
    </row>
    <row r="435" spans="1:34" ht="15.75" customHeight="1" x14ac:dyDescent="0.35">
      <c r="A435" s="13"/>
      <c r="B435" s="13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5"/>
      <c r="V435" s="15"/>
      <c r="W435" s="14"/>
      <c r="X435" s="14"/>
      <c r="Y435" s="14"/>
      <c r="Z435" s="24"/>
      <c r="AA435" s="14"/>
      <c r="AB435" s="23"/>
      <c r="AC435" s="23"/>
      <c r="AD435" s="23"/>
      <c r="AE435" s="24"/>
      <c r="AF435" s="24"/>
      <c r="AG435" s="24"/>
      <c r="AH435" s="24"/>
    </row>
    <row r="436" spans="1:34" ht="15.75" customHeight="1" x14ac:dyDescent="0.35">
      <c r="A436" s="19"/>
      <c r="B436" s="19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1"/>
      <c r="V436" s="21"/>
      <c r="W436" s="20"/>
      <c r="X436" s="20"/>
      <c r="Y436" s="20"/>
      <c r="Z436" s="24"/>
      <c r="AA436" s="20"/>
      <c r="AB436" s="23"/>
      <c r="AC436" s="23"/>
      <c r="AD436" s="23"/>
      <c r="AE436" s="24"/>
      <c r="AF436" s="24"/>
      <c r="AG436" s="24"/>
      <c r="AH436" s="24"/>
    </row>
    <row r="437" spans="1:34" ht="15.75" customHeight="1" x14ac:dyDescent="0.35">
      <c r="A437" s="19"/>
      <c r="B437" s="19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1"/>
      <c r="V437" s="21"/>
      <c r="W437" s="20"/>
      <c r="X437" s="20"/>
      <c r="Y437" s="20"/>
      <c r="Z437" s="24"/>
      <c r="AA437" s="20"/>
      <c r="AB437" s="23"/>
      <c r="AC437" s="23"/>
      <c r="AD437" s="23"/>
      <c r="AE437" s="24"/>
      <c r="AF437" s="24"/>
      <c r="AG437" s="24"/>
      <c r="AH437" s="24"/>
    </row>
    <row r="438" spans="1:34" ht="15.75" customHeight="1" x14ac:dyDescent="0.35">
      <c r="A438" s="19"/>
      <c r="B438" s="1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1"/>
      <c r="V438" s="21"/>
      <c r="W438" s="20"/>
      <c r="X438" s="20"/>
      <c r="Y438" s="20"/>
      <c r="Z438" s="24"/>
      <c r="AA438" s="20"/>
      <c r="AB438" s="23"/>
      <c r="AC438" s="23"/>
      <c r="AD438" s="23"/>
      <c r="AE438" s="24"/>
      <c r="AF438" s="24"/>
      <c r="AG438" s="24"/>
      <c r="AH438" s="24"/>
    </row>
    <row r="439" spans="1:34" ht="15.75" customHeight="1" x14ac:dyDescent="0.35">
      <c r="A439" s="13"/>
      <c r="B439" s="13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5"/>
      <c r="V439" s="15"/>
      <c r="W439" s="14"/>
      <c r="X439" s="14"/>
      <c r="Y439" s="14"/>
      <c r="Z439" s="24"/>
      <c r="AA439" s="14"/>
      <c r="AB439" s="23"/>
      <c r="AC439" s="23"/>
      <c r="AD439" s="23"/>
      <c r="AE439" s="24"/>
      <c r="AF439" s="24"/>
      <c r="AG439" s="24"/>
      <c r="AH439" s="24"/>
    </row>
    <row r="440" spans="1:34" ht="15.75" customHeight="1" x14ac:dyDescent="0.35">
      <c r="A440" s="19"/>
      <c r="B440" s="1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1"/>
      <c r="V440" s="21"/>
      <c r="W440" s="20"/>
      <c r="X440" s="20"/>
      <c r="Y440" s="20"/>
      <c r="Z440" s="24"/>
      <c r="AA440" s="20"/>
      <c r="AB440" s="23"/>
      <c r="AC440" s="23"/>
      <c r="AD440" s="23"/>
      <c r="AE440" s="24"/>
      <c r="AF440" s="24"/>
      <c r="AG440" s="24"/>
      <c r="AH440" s="24"/>
    </row>
    <row r="441" spans="1:34" ht="15.75" customHeight="1" x14ac:dyDescent="0.35">
      <c r="A441" s="19"/>
      <c r="B441" s="1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1"/>
      <c r="V441" s="21"/>
      <c r="W441" s="20"/>
      <c r="X441" s="20"/>
      <c r="Y441" s="20"/>
      <c r="Z441" s="24"/>
      <c r="AA441" s="20"/>
      <c r="AB441" s="23"/>
      <c r="AC441" s="23"/>
      <c r="AD441" s="23"/>
      <c r="AE441" s="24"/>
      <c r="AF441" s="24"/>
      <c r="AG441" s="24"/>
      <c r="AH441" s="24"/>
    </row>
    <row r="442" spans="1:34" ht="15.75" customHeight="1" x14ac:dyDescent="0.35">
      <c r="A442" s="19"/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1"/>
      <c r="V442" s="21"/>
      <c r="W442" s="20"/>
      <c r="X442" s="20"/>
      <c r="Y442" s="20"/>
      <c r="Z442" s="24"/>
      <c r="AA442" s="20"/>
      <c r="AB442" s="23"/>
      <c r="AC442" s="23"/>
      <c r="AD442" s="23"/>
      <c r="AE442" s="24"/>
      <c r="AF442" s="24"/>
      <c r="AG442" s="24"/>
      <c r="AH442" s="24"/>
    </row>
    <row r="443" spans="1:34" ht="15.75" customHeight="1" x14ac:dyDescent="0.35">
      <c r="A443" s="13"/>
      <c r="B443" s="13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24"/>
      <c r="AA443" s="14"/>
      <c r="AB443" s="23"/>
      <c r="AC443" s="23"/>
      <c r="AD443" s="23"/>
      <c r="AE443" s="24"/>
      <c r="AF443" s="24"/>
      <c r="AG443" s="24"/>
      <c r="AH443" s="24"/>
    </row>
    <row r="444" spans="1:34" ht="15.75" customHeight="1" x14ac:dyDescent="0.35">
      <c r="A444" s="19"/>
      <c r="B444" s="19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1"/>
      <c r="V444" s="21"/>
      <c r="W444" s="20"/>
      <c r="X444" s="20"/>
      <c r="Y444" s="20"/>
      <c r="Z444" s="24"/>
      <c r="AA444" s="20"/>
      <c r="AB444" s="23"/>
      <c r="AC444" s="23"/>
      <c r="AD444" s="23"/>
      <c r="AE444" s="24"/>
      <c r="AF444" s="24"/>
      <c r="AG444" s="24"/>
      <c r="AH444" s="24"/>
    </row>
    <row r="445" spans="1:34" ht="15.75" customHeight="1" x14ac:dyDescent="0.35">
      <c r="A445" s="19"/>
      <c r="B445" s="1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1"/>
      <c r="V445" s="21"/>
      <c r="W445" s="20"/>
      <c r="X445" s="20"/>
      <c r="Y445" s="20"/>
      <c r="Z445" s="24"/>
      <c r="AA445" s="20"/>
      <c r="AB445" s="23"/>
      <c r="AC445" s="23"/>
      <c r="AD445" s="23"/>
      <c r="AE445" s="24"/>
      <c r="AF445" s="24"/>
      <c r="AG445" s="24"/>
      <c r="AH445" s="24"/>
    </row>
    <row r="446" spans="1:34" ht="15.75" customHeight="1" x14ac:dyDescent="0.35">
      <c r="A446" s="19"/>
      <c r="B446" s="1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1"/>
      <c r="V446" s="21"/>
      <c r="W446" s="20"/>
      <c r="X446" s="20"/>
      <c r="Y446" s="20"/>
      <c r="Z446" s="24"/>
      <c r="AA446" s="20"/>
      <c r="AB446" s="23"/>
      <c r="AC446" s="23"/>
      <c r="AD446" s="23"/>
      <c r="AE446" s="24"/>
      <c r="AF446" s="24"/>
      <c r="AG446" s="24"/>
      <c r="AH446" s="24"/>
    </row>
    <row r="447" spans="1:34" ht="15.75" customHeight="1" x14ac:dyDescent="0.35">
      <c r="A447" s="13"/>
      <c r="B447" s="13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5"/>
      <c r="V447" s="15"/>
      <c r="W447" s="14"/>
      <c r="X447" s="14"/>
      <c r="Y447" s="14"/>
      <c r="Z447" s="24"/>
      <c r="AA447" s="14"/>
      <c r="AB447" s="23"/>
      <c r="AC447" s="23"/>
      <c r="AD447" s="23"/>
      <c r="AE447" s="24"/>
      <c r="AF447" s="24"/>
      <c r="AG447" s="24"/>
      <c r="AH447" s="24"/>
    </row>
    <row r="448" spans="1:34" ht="15.75" customHeight="1" x14ac:dyDescent="0.35">
      <c r="A448" s="19"/>
      <c r="B448" s="19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1"/>
      <c r="V448" s="21"/>
      <c r="W448" s="20"/>
      <c r="X448" s="20"/>
      <c r="Y448" s="20"/>
      <c r="Z448" s="24"/>
      <c r="AA448" s="20"/>
      <c r="AB448" s="23"/>
      <c r="AC448" s="23"/>
      <c r="AD448" s="23"/>
      <c r="AE448" s="24"/>
      <c r="AF448" s="24"/>
      <c r="AG448" s="24"/>
      <c r="AH448" s="24"/>
    </row>
    <row r="449" spans="1:34" ht="15.75" customHeight="1" x14ac:dyDescent="0.35">
      <c r="A449" s="19"/>
      <c r="B449" s="19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1"/>
      <c r="V449" s="21"/>
      <c r="W449" s="20"/>
      <c r="X449" s="20"/>
      <c r="Y449" s="20"/>
      <c r="Z449" s="24"/>
      <c r="AA449" s="20"/>
      <c r="AB449" s="23"/>
      <c r="AC449" s="23"/>
      <c r="AD449" s="23"/>
      <c r="AE449" s="24"/>
      <c r="AF449" s="24"/>
      <c r="AG449" s="24"/>
      <c r="AH449" s="24"/>
    </row>
    <row r="450" spans="1:34" ht="15.75" customHeight="1" x14ac:dyDescent="0.35">
      <c r="A450" s="19"/>
      <c r="B450" s="19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1"/>
      <c r="V450" s="21"/>
      <c r="W450" s="20"/>
      <c r="X450" s="20"/>
      <c r="Y450" s="20"/>
      <c r="Z450" s="24"/>
      <c r="AA450" s="20"/>
      <c r="AB450" s="23"/>
      <c r="AC450" s="23"/>
      <c r="AD450" s="23"/>
      <c r="AE450" s="24"/>
      <c r="AF450" s="24"/>
      <c r="AG450" s="24"/>
      <c r="AH450" s="24"/>
    </row>
    <row r="451" spans="1:34" ht="15.75" customHeight="1" x14ac:dyDescent="0.35">
      <c r="A451" s="30"/>
      <c r="B451" s="30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5"/>
      <c r="V451" s="15"/>
      <c r="W451" s="14"/>
      <c r="X451" s="14"/>
      <c r="Y451" s="14"/>
      <c r="Z451" s="24"/>
      <c r="AA451" s="20"/>
      <c r="AB451" s="23"/>
      <c r="AC451" s="23"/>
      <c r="AD451" s="23"/>
      <c r="AE451" s="24"/>
      <c r="AF451" s="24"/>
      <c r="AG451" s="24"/>
      <c r="AH451" s="24"/>
    </row>
    <row r="452" spans="1:34" ht="15.75" customHeight="1" x14ac:dyDescent="0.35">
      <c r="A452" s="31"/>
      <c r="B452" s="31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1"/>
      <c r="V452" s="21"/>
      <c r="W452" s="20"/>
      <c r="X452" s="20"/>
      <c r="Y452" s="20"/>
      <c r="Z452" s="24"/>
      <c r="AA452" s="20"/>
      <c r="AB452" s="23"/>
      <c r="AC452" s="23"/>
      <c r="AD452" s="23"/>
      <c r="AE452" s="24"/>
      <c r="AF452" s="24"/>
      <c r="AG452" s="24"/>
      <c r="AH452" s="24"/>
    </row>
    <row r="453" spans="1:34" ht="15.75" customHeight="1" x14ac:dyDescent="0.35">
      <c r="A453" s="19"/>
      <c r="B453" s="19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1"/>
      <c r="V453" s="21"/>
      <c r="W453" s="20"/>
      <c r="X453" s="20"/>
      <c r="Y453" s="20"/>
      <c r="Z453" s="24"/>
      <c r="AA453" s="20"/>
      <c r="AB453" s="23"/>
      <c r="AC453" s="23"/>
      <c r="AD453" s="23"/>
      <c r="AE453" s="24"/>
      <c r="AF453" s="24"/>
      <c r="AG453" s="24"/>
      <c r="AH453" s="24"/>
    </row>
    <row r="454" spans="1:34" ht="15.75" customHeight="1" x14ac:dyDescent="0.35">
      <c r="A454" s="31"/>
      <c r="B454" s="31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1"/>
      <c r="V454" s="21"/>
      <c r="W454" s="20"/>
      <c r="X454" s="20"/>
      <c r="Y454" s="20"/>
      <c r="Z454" s="24"/>
      <c r="AA454" s="20"/>
      <c r="AB454" s="23"/>
      <c r="AC454" s="23"/>
      <c r="AD454" s="23"/>
      <c r="AE454" s="24"/>
      <c r="AF454" s="24"/>
      <c r="AG454" s="24"/>
      <c r="AH454" s="24"/>
    </row>
    <row r="455" spans="1:34" ht="20.25" customHeight="1" x14ac:dyDescent="0.35">
      <c r="A455" s="13"/>
      <c r="B455" s="13"/>
      <c r="C455" s="20"/>
      <c r="D455" s="20"/>
      <c r="E455" s="14"/>
      <c r="F455" s="14"/>
      <c r="G455" s="14"/>
      <c r="H455" s="14"/>
      <c r="I455" s="14"/>
      <c r="J455" s="14"/>
      <c r="K455" s="14"/>
      <c r="L455" s="14"/>
      <c r="M455" s="20"/>
      <c r="N455" s="20"/>
      <c r="O455" s="24"/>
      <c r="P455" s="24"/>
      <c r="Q455" s="20"/>
      <c r="R455" s="20"/>
      <c r="S455" s="20"/>
      <c r="T455" s="20"/>
      <c r="U455" s="20"/>
      <c r="V455" s="20"/>
      <c r="W455" s="20"/>
      <c r="X455" s="20"/>
      <c r="Y455" s="20"/>
      <c r="Z455" s="24"/>
      <c r="AA455" s="20"/>
      <c r="AB455" s="24"/>
      <c r="AC455" s="24"/>
      <c r="AD455" s="23"/>
      <c r="AE455" s="24"/>
      <c r="AF455" s="24"/>
      <c r="AG455" s="24"/>
      <c r="AH455" s="24"/>
    </row>
    <row r="456" spans="1:34" ht="20.25" customHeight="1" x14ac:dyDescent="0.35">
      <c r="A456" s="19"/>
      <c r="B456" s="1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4"/>
      <c r="P456" s="24"/>
      <c r="Q456" s="20"/>
      <c r="R456" s="20"/>
      <c r="S456" s="20"/>
      <c r="T456" s="20"/>
      <c r="U456" s="20"/>
      <c r="V456" s="20"/>
      <c r="W456" s="20"/>
      <c r="X456" s="20"/>
      <c r="Y456" s="20"/>
      <c r="Z456" s="24"/>
      <c r="AA456" s="20"/>
      <c r="AB456" s="24"/>
      <c r="AC456" s="24"/>
      <c r="AD456" s="23"/>
      <c r="AE456" s="24"/>
      <c r="AF456" s="24"/>
      <c r="AG456" s="24"/>
      <c r="AH456" s="24"/>
    </row>
    <row r="457" spans="1:34" ht="20.25" customHeight="1" x14ac:dyDescent="0.35">
      <c r="A457" s="19"/>
      <c r="B457" s="19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4"/>
      <c r="P457" s="24"/>
      <c r="Q457" s="14"/>
      <c r="R457" s="14"/>
      <c r="S457" s="14"/>
      <c r="T457" s="14"/>
      <c r="U457" s="20"/>
      <c r="V457" s="20"/>
      <c r="W457" s="20"/>
      <c r="X457" s="20"/>
      <c r="Y457" s="20"/>
      <c r="Z457" s="24"/>
      <c r="AA457" s="20"/>
      <c r="AB457" s="24"/>
      <c r="AC457" s="24"/>
      <c r="AD457" s="23"/>
      <c r="AE457" s="24"/>
      <c r="AF457" s="24"/>
      <c r="AG457" s="24"/>
      <c r="AH457" s="24"/>
    </row>
    <row r="458" spans="1:34" ht="20.25" customHeight="1" x14ac:dyDescent="0.35">
      <c r="A458" s="19"/>
      <c r="B458" s="1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4"/>
      <c r="P458" s="24"/>
      <c r="Q458" s="20"/>
      <c r="R458" s="20"/>
      <c r="S458" s="20"/>
      <c r="T458" s="20"/>
      <c r="U458" s="14"/>
      <c r="V458" s="14"/>
      <c r="W458" s="14"/>
      <c r="X458" s="14"/>
      <c r="Y458" s="20"/>
      <c r="Z458" s="24"/>
      <c r="AA458" s="20"/>
      <c r="AB458" s="24"/>
      <c r="AC458" s="24"/>
      <c r="AD458" s="23"/>
      <c r="AE458" s="24"/>
      <c r="AF458" s="24"/>
      <c r="AG458" s="24"/>
      <c r="AH458" s="24"/>
    </row>
    <row r="459" spans="1:34" ht="20.25" customHeight="1" x14ac:dyDescent="0.35">
      <c r="A459" s="13"/>
      <c r="B459" s="13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4"/>
      <c r="P459" s="24"/>
      <c r="Q459" s="20"/>
      <c r="R459" s="20"/>
      <c r="S459" s="20"/>
      <c r="T459" s="20"/>
      <c r="U459" s="20"/>
      <c r="V459" s="20"/>
      <c r="W459" s="20"/>
      <c r="X459" s="20"/>
      <c r="Y459" s="20"/>
      <c r="Z459" s="24"/>
      <c r="AA459" s="20"/>
      <c r="AB459" s="24"/>
      <c r="AC459" s="24"/>
      <c r="AD459" s="23"/>
      <c r="AE459" s="24"/>
      <c r="AF459" s="24"/>
      <c r="AG459" s="24"/>
      <c r="AH459" s="24"/>
    </row>
    <row r="460" spans="1:34" ht="20.25" customHeight="1" x14ac:dyDescent="0.35">
      <c r="A460" s="19"/>
      <c r="B460" s="1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4"/>
      <c r="P460" s="24"/>
      <c r="Q460" s="20"/>
      <c r="R460" s="20"/>
      <c r="S460" s="20"/>
      <c r="T460" s="20"/>
      <c r="U460" s="20"/>
      <c r="V460" s="20"/>
      <c r="W460" s="20"/>
      <c r="X460" s="20"/>
      <c r="Y460" s="20"/>
      <c r="Z460" s="24"/>
      <c r="AA460" s="20"/>
      <c r="AB460" s="24"/>
      <c r="AC460" s="24"/>
      <c r="AD460" s="23"/>
      <c r="AE460" s="24"/>
      <c r="AF460" s="24"/>
      <c r="AG460" s="24"/>
      <c r="AH460" s="24"/>
    </row>
    <row r="461" spans="1:34" ht="20.25" customHeight="1" x14ac:dyDescent="0.35">
      <c r="A461" s="19"/>
      <c r="B461" s="19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4"/>
      <c r="P461" s="24"/>
      <c r="Q461" s="24"/>
      <c r="R461" s="24"/>
      <c r="S461" s="24"/>
      <c r="T461" s="24"/>
      <c r="U461" s="20"/>
      <c r="V461" s="20"/>
      <c r="W461" s="20"/>
      <c r="X461" s="20"/>
      <c r="Y461" s="20"/>
      <c r="Z461" s="24"/>
      <c r="AA461" s="20"/>
      <c r="AB461" s="24"/>
      <c r="AC461" s="24"/>
      <c r="AD461" s="23"/>
      <c r="AE461" s="24"/>
      <c r="AF461" s="24"/>
      <c r="AG461" s="24"/>
      <c r="AH461" s="24"/>
    </row>
    <row r="462" spans="1:34" ht="20.25" customHeight="1" x14ac:dyDescent="0.35">
      <c r="A462" s="19"/>
      <c r="B462" s="19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0"/>
      <c r="Z462" s="24"/>
      <c r="AA462" s="20"/>
      <c r="AB462" s="24"/>
      <c r="AC462" s="24"/>
      <c r="AD462" s="23"/>
      <c r="AE462" s="24"/>
      <c r="AF462" s="24"/>
      <c r="AG462" s="24"/>
      <c r="AH462" s="24"/>
    </row>
    <row r="463" spans="1:34" ht="20.25" customHeight="1" x14ac:dyDescent="0.35">
      <c r="A463" s="13"/>
      <c r="B463" s="13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0"/>
      <c r="Z463" s="24"/>
      <c r="AA463" s="24"/>
      <c r="AB463" s="24"/>
      <c r="AC463" s="24"/>
      <c r="AD463" s="23"/>
      <c r="AE463" s="24"/>
      <c r="AF463" s="24"/>
      <c r="AG463" s="24"/>
      <c r="AH463" s="24"/>
    </row>
    <row r="464" spans="1:34" ht="20.25" customHeight="1" x14ac:dyDescent="0.35">
      <c r="A464" s="19"/>
      <c r="B464" s="19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3"/>
      <c r="P464" s="23"/>
      <c r="Q464" s="24"/>
      <c r="R464" s="24"/>
      <c r="S464" s="24"/>
      <c r="T464" s="24"/>
      <c r="U464" s="24"/>
      <c r="V464" s="24"/>
      <c r="W464" s="24"/>
      <c r="X464" s="24"/>
      <c r="Y464" s="20"/>
      <c r="Z464" s="24"/>
      <c r="AA464" s="20"/>
      <c r="AB464" s="24"/>
      <c r="AC464" s="24"/>
      <c r="AD464" s="23"/>
      <c r="AE464" s="24"/>
      <c r="AF464" s="24"/>
      <c r="AG464" s="24"/>
      <c r="AH464" s="24"/>
    </row>
    <row r="465" spans="1:34" ht="20.25" customHeight="1" x14ac:dyDescent="0.35">
      <c r="A465" s="19"/>
      <c r="B465" s="19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0"/>
      <c r="Z465" s="24"/>
      <c r="AA465" s="20"/>
      <c r="AB465" s="24"/>
      <c r="AC465" s="24"/>
      <c r="AD465" s="23"/>
      <c r="AE465" s="24"/>
      <c r="AF465" s="24"/>
      <c r="AG465" s="24"/>
      <c r="AH465" s="24"/>
    </row>
    <row r="466" spans="1:34" ht="20.25" customHeight="1" x14ac:dyDescent="0.35">
      <c r="A466" s="19"/>
      <c r="B466" s="19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0"/>
      <c r="Z466" s="24"/>
      <c r="AA466" s="20"/>
      <c r="AB466" s="24"/>
      <c r="AC466" s="24"/>
      <c r="AD466" s="23"/>
      <c r="AE466" s="24"/>
      <c r="AF466" s="24"/>
      <c r="AG466" s="24"/>
      <c r="AH466" s="24"/>
    </row>
    <row r="467" spans="1:34" ht="20.25" customHeight="1" x14ac:dyDescent="0.35">
      <c r="A467" s="13"/>
      <c r="B467" s="13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0"/>
      <c r="Z467" s="24"/>
      <c r="AA467" s="24"/>
      <c r="AB467" s="24"/>
      <c r="AC467" s="24"/>
      <c r="AD467" s="23"/>
      <c r="AE467" s="24"/>
      <c r="AF467" s="24"/>
      <c r="AG467" s="24"/>
      <c r="AH467" s="24"/>
    </row>
    <row r="468" spans="1:34" ht="20.25" customHeight="1" x14ac:dyDescent="0.35">
      <c r="A468" s="19"/>
      <c r="B468" s="1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0"/>
      <c r="Z468" s="24"/>
      <c r="AA468" s="20"/>
      <c r="AB468" s="24"/>
      <c r="AC468" s="24"/>
      <c r="AD468" s="23"/>
      <c r="AE468" s="24"/>
      <c r="AF468" s="24"/>
      <c r="AG468" s="24"/>
      <c r="AH468" s="24"/>
    </row>
    <row r="469" spans="1:34" ht="20.25" customHeight="1" x14ac:dyDescent="0.35">
      <c r="A469" s="19"/>
      <c r="B469" s="19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0"/>
      <c r="Z469" s="24"/>
      <c r="AA469" s="20"/>
      <c r="AB469" s="24"/>
      <c r="AC469" s="24"/>
      <c r="AD469" s="23"/>
      <c r="AE469" s="24"/>
      <c r="AF469" s="24"/>
      <c r="AG469" s="24"/>
      <c r="AH469" s="24"/>
    </row>
    <row r="470" spans="1:34" ht="20.25" customHeight="1" x14ac:dyDescent="0.35">
      <c r="A470" s="19"/>
      <c r="B470" s="19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Q470" s="3"/>
      <c r="R470" s="3"/>
      <c r="Y470" s="42"/>
      <c r="AA470" s="42"/>
      <c r="AD470" s="23"/>
    </row>
    <row r="471" spans="1:34" ht="20.25" customHeight="1" x14ac:dyDescent="0.35">
      <c r="A471" s="13"/>
      <c r="B471" s="13"/>
      <c r="Q471" s="3"/>
      <c r="R471" s="3"/>
      <c r="Y471" s="42"/>
      <c r="AD471" s="23"/>
    </row>
    <row r="472" spans="1:34" ht="20.25" customHeight="1" x14ac:dyDescent="0.35">
      <c r="A472" s="19"/>
      <c r="B472" s="19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Q472" s="3"/>
      <c r="R472" s="3"/>
      <c r="Y472" s="42"/>
      <c r="AA472" s="42"/>
      <c r="AD472" s="23"/>
    </row>
    <row r="473" spans="1:34" ht="20.25" customHeight="1" x14ac:dyDescent="0.35">
      <c r="A473" s="19"/>
      <c r="B473" s="19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Q473" s="3"/>
      <c r="R473" s="3"/>
      <c r="Y473" s="42"/>
      <c r="AA473" s="42"/>
    </row>
    <row r="474" spans="1:34" ht="20.25" customHeight="1" x14ac:dyDescent="0.35">
      <c r="A474" s="19"/>
      <c r="B474" s="19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Q474" s="3"/>
      <c r="R474" s="3"/>
      <c r="Y474" s="42"/>
      <c r="AA474" s="42"/>
    </row>
    <row r="475" spans="1:34" ht="20.25" customHeight="1" x14ac:dyDescent="0.35">
      <c r="A475" s="30"/>
      <c r="B475" s="30"/>
      <c r="Q475" s="3"/>
      <c r="R475" s="3"/>
      <c r="Y475" s="42"/>
    </row>
    <row r="476" spans="1:34" ht="20.25" customHeight="1" x14ac:dyDescent="0.35">
      <c r="A476" s="31"/>
      <c r="B476" s="31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Q476" s="3"/>
      <c r="R476" s="3"/>
      <c r="Y476" s="42"/>
      <c r="AA476" s="42"/>
    </row>
    <row r="477" spans="1:34" ht="20.25" customHeight="1" x14ac:dyDescent="0.35">
      <c r="A477" s="31"/>
      <c r="B477" s="31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Q477" s="3"/>
      <c r="R477" s="3"/>
      <c r="Y477" s="42"/>
      <c r="AA477" s="42"/>
    </row>
    <row r="478" spans="1:34" ht="20.25" customHeight="1" x14ac:dyDescent="0.35">
      <c r="A478" s="31"/>
      <c r="B478" s="31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12"/>
      <c r="P478" s="12"/>
      <c r="Q478" s="12"/>
      <c r="R478" s="12"/>
      <c r="S478" s="12"/>
      <c r="T478" s="12"/>
      <c r="Y478" s="42"/>
      <c r="AA478" s="42"/>
    </row>
    <row r="479" spans="1:34" ht="20.25" customHeight="1" x14ac:dyDescent="0.35">
      <c r="C479" s="43"/>
      <c r="D479" s="43"/>
      <c r="I479" s="42"/>
      <c r="J479" s="42"/>
      <c r="K479" s="44"/>
      <c r="L479" s="44"/>
      <c r="O479" s="43"/>
      <c r="P479" s="43"/>
      <c r="Q479" s="43"/>
      <c r="R479" s="43"/>
      <c r="S479" s="43"/>
      <c r="T479" s="43"/>
    </row>
    <row r="480" spans="1:34" ht="20.25" customHeight="1" x14ac:dyDescent="0.35">
      <c r="C480" s="42"/>
      <c r="D480" s="42"/>
      <c r="K480" s="44"/>
      <c r="L480" s="44"/>
      <c r="O480" s="42"/>
      <c r="P480" s="42"/>
      <c r="Q480" s="42"/>
      <c r="R480" s="42"/>
      <c r="S480" s="42"/>
      <c r="T480" s="42"/>
    </row>
    <row r="481" spans="3:27" ht="20.25" customHeight="1" x14ac:dyDescent="0.35"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AA481" s="42"/>
    </row>
    <row r="482" spans="3:27" ht="20.25" customHeight="1" x14ac:dyDescent="0.35"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AA482" s="42"/>
    </row>
    <row r="483" spans="3:27" ht="20.25" customHeight="1" x14ac:dyDescent="0.35"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2"/>
      <c r="N483" s="42"/>
      <c r="O483" s="43"/>
      <c r="P483" s="43"/>
      <c r="Q483" s="43"/>
      <c r="R483" s="43"/>
      <c r="S483" s="43"/>
      <c r="T483" s="43"/>
      <c r="AA483" s="45"/>
    </row>
    <row r="484" spans="3:27" ht="20.25" customHeight="1" x14ac:dyDescent="0.35">
      <c r="K484" s="44"/>
      <c r="L484" s="44"/>
      <c r="O484" s="42"/>
      <c r="P484" s="42"/>
      <c r="Q484" s="42"/>
      <c r="R484" s="42"/>
      <c r="S484" s="42"/>
      <c r="T484" s="42"/>
    </row>
    <row r="485" spans="3:27" ht="20.25" customHeight="1" x14ac:dyDescent="0.35"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</row>
    <row r="486" spans="3:27" ht="20.25" customHeight="1" x14ac:dyDescent="0.35"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</row>
    <row r="487" spans="3:27" ht="20.25" customHeight="1" x14ac:dyDescent="0.35"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43"/>
      <c r="T487" s="43"/>
    </row>
    <row r="488" spans="3:27" ht="20.25" customHeight="1" x14ac:dyDescent="0.35">
      <c r="K488" s="44"/>
      <c r="L488" s="44"/>
      <c r="O488" s="42"/>
      <c r="P488" s="42"/>
      <c r="Q488" s="42"/>
      <c r="R488" s="42"/>
      <c r="S488" s="42"/>
      <c r="T488" s="42"/>
    </row>
    <row r="489" spans="3:27" ht="20.25" customHeight="1" x14ac:dyDescent="0.35"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</row>
    <row r="490" spans="3:27" ht="20.25" customHeight="1" x14ac:dyDescent="0.35"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</row>
    <row r="491" spans="3:27" ht="20.25" customHeight="1" x14ac:dyDescent="0.35"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3"/>
      <c r="P491" s="43"/>
      <c r="Q491" s="43"/>
      <c r="R491" s="43"/>
      <c r="S491" s="43"/>
      <c r="T491" s="43"/>
    </row>
    <row r="492" spans="3:27" ht="20.25" customHeight="1" x14ac:dyDescent="0.35">
      <c r="K492" s="44"/>
      <c r="L492" s="44"/>
      <c r="O492" s="42"/>
      <c r="P492" s="42"/>
      <c r="Q492" s="42"/>
      <c r="R492" s="42"/>
      <c r="S492" s="42"/>
      <c r="T492" s="42"/>
    </row>
    <row r="493" spans="3:27" ht="20.25" customHeight="1" x14ac:dyDescent="0.35"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</row>
    <row r="494" spans="3:27" ht="20.25" customHeight="1" x14ac:dyDescent="0.35"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</row>
    <row r="495" spans="3:27" ht="20.25" customHeight="1" x14ac:dyDescent="0.35"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3"/>
      <c r="P495" s="43"/>
      <c r="Q495" s="43"/>
      <c r="R495" s="43"/>
      <c r="S495" s="43"/>
      <c r="T495" s="43"/>
    </row>
    <row r="496" spans="3:27" ht="20.25" customHeight="1" x14ac:dyDescent="0.35">
      <c r="K496" s="44"/>
      <c r="L496" s="44"/>
      <c r="O496" s="42"/>
      <c r="P496" s="42"/>
      <c r="Q496" s="42"/>
      <c r="R496" s="42"/>
      <c r="S496" s="42"/>
      <c r="T496" s="42"/>
    </row>
    <row r="497" spans="3:18" ht="20.25" customHeight="1" x14ac:dyDescent="0.35"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</row>
    <row r="498" spans="3:18" ht="20.25" customHeight="1" x14ac:dyDescent="0.35"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</row>
    <row r="499" spans="3:18" ht="20.25" customHeight="1" x14ac:dyDescent="0.35"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</row>
    <row r="500" spans="3:18" ht="20.25" customHeight="1" x14ac:dyDescent="0.35">
      <c r="K500" s="44"/>
      <c r="L500" s="44"/>
    </row>
    <row r="501" spans="3:18" ht="20.25" customHeight="1" x14ac:dyDescent="0.35">
      <c r="K501" s="44"/>
      <c r="L501" s="44"/>
      <c r="Q501" s="3"/>
      <c r="R501" s="3"/>
    </row>
    <row r="502" spans="3:18" ht="20.25" customHeight="1" x14ac:dyDescent="0.35">
      <c r="K502" s="44"/>
      <c r="L502" s="44"/>
      <c r="Q502" s="3"/>
      <c r="R502" s="3"/>
    </row>
    <row r="503" spans="3:18" ht="20.25" customHeight="1" x14ac:dyDescent="0.35">
      <c r="K503" s="44"/>
      <c r="L503" s="44"/>
      <c r="Q503" s="3"/>
      <c r="R503" s="3"/>
    </row>
    <row r="504" spans="3:18" ht="20.25" customHeight="1" x14ac:dyDescent="0.35">
      <c r="K504" s="44"/>
      <c r="L504" s="44"/>
      <c r="Q504" s="3"/>
      <c r="R504" s="3"/>
    </row>
    <row r="505" spans="3:18" ht="20.25" customHeight="1" x14ac:dyDescent="0.35">
      <c r="K505" s="44"/>
      <c r="L505" s="44"/>
      <c r="Q505" s="3"/>
      <c r="R505" s="3"/>
    </row>
    <row r="506" spans="3:18" ht="20.25" customHeight="1" x14ac:dyDescent="0.35">
      <c r="K506" s="44"/>
      <c r="L506" s="44"/>
      <c r="Q506" s="3"/>
      <c r="R506" s="3"/>
    </row>
    <row r="507" spans="3:18" ht="20.25" customHeight="1" x14ac:dyDescent="0.35">
      <c r="K507" s="44"/>
      <c r="L507" s="44"/>
      <c r="Q507" s="3"/>
      <c r="R507" s="3"/>
    </row>
    <row r="508" spans="3:18" ht="20.25" customHeight="1" x14ac:dyDescent="0.35">
      <c r="K508" s="44"/>
      <c r="L508" s="44"/>
      <c r="Q508" s="3"/>
      <c r="R508" s="3"/>
    </row>
    <row r="509" spans="3:18" ht="20.25" customHeight="1" x14ac:dyDescent="0.35">
      <c r="K509" s="44"/>
      <c r="L509" s="44"/>
      <c r="Q509" s="3"/>
      <c r="R509" s="3"/>
    </row>
    <row r="510" spans="3:18" ht="20.25" customHeight="1" x14ac:dyDescent="0.35">
      <c r="K510" s="44"/>
      <c r="L510" s="44"/>
      <c r="Q510" s="3"/>
      <c r="R510" s="3"/>
    </row>
    <row r="511" spans="3:18" ht="20.25" customHeight="1" x14ac:dyDescent="0.35">
      <c r="K511" s="44"/>
      <c r="L511" s="44"/>
      <c r="Q511" s="3"/>
      <c r="R511" s="3"/>
    </row>
    <row r="512" spans="3:18" ht="20.25" customHeight="1" x14ac:dyDescent="0.35">
      <c r="K512" s="44"/>
      <c r="L512" s="44"/>
      <c r="Q512" s="3"/>
      <c r="R512" s="3"/>
    </row>
    <row r="513" spans="11:18" ht="20.25" customHeight="1" x14ac:dyDescent="0.35">
      <c r="K513" s="44"/>
      <c r="L513" s="44"/>
      <c r="Q513" s="3"/>
      <c r="R513" s="3"/>
    </row>
    <row r="514" spans="11:18" ht="20.25" customHeight="1" x14ac:dyDescent="0.35">
      <c r="K514" s="44"/>
      <c r="L514" s="44"/>
      <c r="Q514" s="3"/>
      <c r="R514" s="3"/>
    </row>
    <row r="515" spans="11:18" ht="20.25" customHeight="1" x14ac:dyDescent="0.35">
      <c r="K515" s="44"/>
      <c r="L515" s="44"/>
      <c r="Q515" s="3"/>
      <c r="R515" s="3"/>
    </row>
    <row r="516" spans="11:18" ht="20.25" customHeight="1" x14ac:dyDescent="0.35">
      <c r="K516" s="44"/>
      <c r="L516" s="44"/>
      <c r="Q516" s="3"/>
      <c r="R516" s="3"/>
    </row>
    <row r="517" spans="11:18" ht="20.25" customHeight="1" x14ac:dyDescent="0.35">
      <c r="K517" s="44"/>
      <c r="L517" s="44"/>
      <c r="Q517" s="3"/>
      <c r="R517" s="3"/>
    </row>
    <row r="518" spans="11:18" ht="20.25" customHeight="1" x14ac:dyDescent="0.35">
      <c r="K518" s="44"/>
      <c r="L518" s="44"/>
      <c r="Q518" s="3"/>
      <c r="R518" s="3"/>
    </row>
    <row r="519" spans="11:18" ht="20.25" customHeight="1" x14ac:dyDescent="0.35">
      <c r="K519" s="44"/>
      <c r="L519" s="44"/>
      <c r="Q519" s="3"/>
      <c r="R519" s="3"/>
    </row>
    <row r="520" spans="11:18" ht="20.25" customHeight="1" x14ac:dyDescent="0.35">
      <c r="K520" s="44"/>
      <c r="L520" s="44"/>
      <c r="Q520" s="3"/>
      <c r="R520" s="3"/>
    </row>
    <row r="521" spans="11:18" ht="20.25" customHeight="1" x14ac:dyDescent="0.35">
      <c r="K521" s="44"/>
      <c r="L521" s="44"/>
      <c r="Q521" s="3"/>
      <c r="R521" s="3"/>
    </row>
    <row r="522" spans="11:18" ht="20.25" customHeight="1" x14ac:dyDescent="0.35">
      <c r="K522" s="44"/>
      <c r="L522" s="44"/>
      <c r="Q522" s="3"/>
      <c r="R522" s="3"/>
    </row>
    <row r="523" spans="11:18" x14ac:dyDescent="0.35">
      <c r="K523" s="44"/>
      <c r="L523" s="44"/>
      <c r="Q523" s="3"/>
      <c r="R523" s="3"/>
    </row>
    <row r="524" spans="11:18" x14ac:dyDescent="0.35">
      <c r="K524" s="44"/>
      <c r="L524" s="44"/>
      <c r="Q524" s="3"/>
      <c r="R524" s="3"/>
    </row>
    <row r="525" spans="11:18" x14ac:dyDescent="0.35">
      <c r="K525" s="44"/>
      <c r="L525" s="44"/>
      <c r="Q525" s="3"/>
      <c r="R525" s="3"/>
    </row>
    <row r="526" spans="11:18" x14ac:dyDescent="0.35">
      <c r="K526" s="44"/>
      <c r="L526" s="44"/>
      <c r="Q526" s="3"/>
      <c r="R526" s="3"/>
    </row>
    <row r="527" spans="11:18" x14ac:dyDescent="0.35">
      <c r="K527" s="44"/>
      <c r="L527" s="44"/>
      <c r="Q527" s="3"/>
      <c r="R527" s="3"/>
    </row>
    <row r="528" spans="11:18" x14ac:dyDescent="0.35">
      <c r="K528" s="44"/>
      <c r="L528" s="44"/>
      <c r="Q528" s="3"/>
      <c r="R528" s="3"/>
    </row>
    <row r="529" spans="11:18" x14ac:dyDescent="0.35">
      <c r="K529" s="44"/>
      <c r="L529" s="44"/>
      <c r="Q529" s="3"/>
      <c r="R529" s="3"/>
    </row>
    <row r="530" spans="11:18" x14ac:dyDescent="0.35">
      <c r="K530" s="44"/>
      <c r="L530" s="44"/>
      <c r="Q530" s="3"/>
      <c r="R530" s="3"/>
    </row>
    <row r="531" spans="11:18" x14ac:dyDescent="0.35">
      <c r="K531" s="44"/>
      <c r="L531" s="44"/>
      <c r="Q531" s="3"/>
      <c r="R531" s="3"/>
    </row>
    <row r="532" spans="11:18" x14ac:dyDescent="0.35">
      <c r="K532" s="44"/>
      <c r="L532" s="44"/>
      <c r="Q532" s="3"/>
      <c r="R532" s="3"/>
    </row>
    <row r="533" spans="11:18" x14ac:dyDescent="0.35">
      <c r="K533" s="44"/>
      <c r="L533" s="44"/>
      <c r="Q533" s="3"/>
      <c r="R533" s="3"/>
    </row>
    <row r="534" spans="11:18" x14ac:dyDescent="0.35">
      <c r="K534" s="44"/>
      <c r="L534" s="44"/>
      <c r="Q534" s="3"/>
      <c r="R534" s="3"/>
    </row>
    <row r="535" spans="11:18" x14ac:dyDescent="0.35">
      <c r="K535" s="44"/>
      <c r="L535" s="44"/>
      <c r="Q535" s="3"/>
      <c r="R535" s="3"/>
    </row>
    <row r="536" spans="11:18" x14ac:dyDescent="0.35">
      <c r="K536" s="44"/>
      <c r="L536" s="44"/>
      <c r="Q536" s="3"/>
      <c r="R536" s="3"/>
    </row>
    <row r="537" spans="11:18" x14ac:dyDescent="0.35">
      <c r="K537" s="44"/>
      <c r="L537" s="44"/>
      <c r="Q537" s="3"/>
      <c r="R537" s="3"/>
    </row>
    <row r="538" spans="11:18" x14ac:dyDescent="0.35">
      <c r="K538" s="44"/>
      <c r="L538" s="44"/>
      <c r="Q538" s="3"/>
      <c r="R538" s="3"/>
    </row>
    <row r="539" spans="11:18" x14ac:dyDescent="0.35">
      <c r="K539" s="44"/>
      <c r="L539" s="44"/>
      <c r="Q539" s="3"/>
      <c r="R539" s="3"/>
    </row>
    <row r="540" spans="11:18" x14ac:dyDescent="0.35">
      <c r="K540" s="44"/>
      <c r="L540" s="44"/>
      <c r="Q540" s="3"/>
      <c r="R540" s="3"/>
    </row>
    <row r="541" spans="11:18" x14ac:dyDescent="0.35">
      <c r="K541" s="44"/>
      <c r="L541" s="44"/>
      <c r="Q541" s="3"/>
      <c r="R541" s="3"/>
    </row>
    <row r="542" spans="11:18" x14ac:dyDescent="0.35">
      <c r="K542" s="44"/>
      <c r="L542" s="44"/>
      <c r="Q542" s="3"/>
      <c r="R542" s="3"/>
    </row>
    <row r="543" spans="11:18" x14ac:dyDescent="0.35">
      <c r="K543" s="44"/>
      <c r="L543" s="44"/>
      <c r="Q543" s="3"/>
      <c r="R543" s="3"/>
    </row>
    <row r="544" spans="11:18" x14ac:dyDescent="0.35">
      <c r="K544" s="44"/>
      <c r="L544" s="44"/>
      <c r="Q544" s="3"/>
      <c r="R544" s="3"/>
    </row>
    <row r="545" spans="11:18" x14ac:dyDescent="0.35">
      <c r="K545" s="44"/>
      <c r="L545" s="44"/>
      <c r="Q545" s="3"/>
      <c r="R545" s="3"/>
    </row>
    <row r="546" spans="11:18" x14ac:dyDescent="0.35">
      <c r="K546" s="44"/>
      <c r="L546" s="44"/>
      <c r="Q546" s="3"/>
      <c r="R546" s="3"/>
    </row>
    <row r="547" spans="11:18" x14ac:dyDescent="0.35">
      <c r="K547" s="44"/>
      <c r="L547" s="44"/>
      <c r="Q547" s="3"/>
      <c r="R547" s="3"/>
    </row>
    <row r="548" spans="11:18" x14ac:dyDescent="0.35">
      <c r="K548" s="44"/>
      <c r="L548" s="44"/>
      <c r="Q548" s="3"/>
      <c r="R548" s="3"/>
    </row>
    <row r="549" spans="11:18" x14ac:dyDescent="0.35">
      <c r="K549" s="44"/>
      <c r="L549" s="44"/>
      <c r="Q549" s="3"/>
      <c r="R549" s="3"/>
    </row>
    <row r="550" spans="11:18" x14ac:dyDescent="0.35">
      <c r="K550" s="44"/>
      <c r="L550" s="44"/>
      <c r="Q550" s="3"/>
      <c r="R550" s="3"/>
    </row>
    <row r="551" spans="11:18" x14ac:dyDescent="0.35">
      <c r="K551" s="44"/>
      <c r="L551" s="44"/>
      <c r="Q551" s="3"/>
      <c r="R551" s="3"/>
    </row>
    <row r="552" spans="11:18" x14ac:dyDescent="0.35">
      <c r="K552" s="44"/>
      <c r="L552" s="44"/>
      <c r="Q552" s="3"/>
      <c r="R552" s="3"/>
    </row>
    <row r="553" spans="11:18" x14ac:dyDescent="0.35">
      <c r="K553" s="44"/>
      <c r="L553" s="44"/>
      <c r="Q553" s="3"/>
      <c r="R553" s="3"/>
    </row>
    <row r="554" spans="11:18" x14ac:dyDescent="0.35">
      <c r="K554" s="44"/>
      <c r="L554" s="44"/>
      <c r="Q554" s="3"/>
      <c r="R554" s="3"/>
    </row>
    <row r="555" spans="11:18" x14ac:dyDescent="0.35">
      <c r="K555" s="44"/>
      <c r="L555" s="44"/>
      <c r="Q555" s="3"/>
      <c r="R555" s="3"/>
    </row>
    <row r="556" spans="11:18" x14ac:dyDescent="0.35">
      <c r="K556" s="44"/>
      <c r="L556" s="44"/>
      <c r="Q556" s="3"/>
      <c r="R556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2" max="26" man="1"/>
    <brk id="188" max="26" man="1"/>
    <brk id="209" max="26" man="1"/>
    <brk id="272" max="15" man="1"/>
    <brk id="324" max="15" man="1"/>
    <brk id="376" max="15" man="1"/>
    <brk id="428" max="15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tabSelected="1" view="pageBreakPreview" zoomScale="60" zoomScaleNormal="100" workbookViewId="0">
      <selection activeCell="Y69" sqref="Y69"/>
    </sheetView>
  </sheetViews>
  <sheetFormatPr defaultColWidth="9.1796875" defaultRowHeight="15.5" x14ac:dyDescent="0.35"/>
  <cols>
    <col min="1" max="1" width="116.81640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1796875" style="3" customWidth="1"/>
    <col min="7" max="7" width="9.1796875" style="3"/>
    <col min="8" max="8" width="12.7265625" style="3" customWidth="1"/>
    <col min="9" max="16" width="9.1796875" style="3"/>
    <col min="17" max="17" width="14" style="3" bestFit="1" customWidth="1"/>
    <col min="18" max="16384" width="9.1796875" style="3"/>
  </cols>
  <sheetData>
    <row r="1" spans="1:15" ht="60" customHeight="1" x14ac:dyDescent="0.5">
      <c r="A1" s="46" t="s">
        <v>16</v>
      </c>
      <c r="B1" s="47"/>
      <c r="C1" s="47"/>
      <c r="D1" s="47"/>
      <c r="E1" s="47"/>
      <c r="F1" s="47"/>
    </row>
    <row r="2" spans="1:15" ht="50.15" customHeight="1" x14ac:dyDescent="0.55000000000000004">
      <c r="A2" s="55" t="s">
        <v>32</v>
      </c>
      <c r="B2" s="56"/>
      <c r="C2" s="56"/>
      <c r="D2" s="56"/>
      <c r="E2" s="54"/>
      <c r="F2" s="54"/>
    </row>
    <row r="3" spans="1:15" ht="42.75" customHeight="1" x14ac:dyDescent="0.55000000000000004">
      <c r="A3" s="63" t="s">
        <v>33</v>
      </c>
      <c r="B3" s="64"/>
      <c r="C3" s="64"/>
      <c r="D3" s="64"/>
      <c r="O3" s="18"/>
    </row>
    <row r="4" spans="1:15" ht="34.5" customHeight="1" x14ac:dyDescent="0.55000000000000004">
      <c r="A4" s="63" t="s">
        <v>34</v>
      </c>
      <c r="B4" s="64"/>
      <c r="C4" s="64"/>
      <c r="D4" s="64"/>
      <c r="E4" s="54"/>
      <c r="F4" s="53"/>
      <c r="G4" s="48"/>
      <c r="H4" s="48"/>
    </row>
    <row r="5" spans="1:15" ht="35.15" customHeight="1" x14ac:dyDescent="0.5">
      <c r="A5" s="59"/>
      <c r="B5" s="60"/>
      <c r="C5" s="60"/>
      <c r="D5" s="60"/>
      <c r="E5" s="60"/>
      <c r="F5" s="60"/>
    </row>
    <row r="6" spans="1:15" ht="50.15" customHeight="1" x14ac:dyDescent="0.35">
      <c r="A6" s="61"/>
      <c r="B6" s="62"/>
      <c r="C6" s="62"/>
      <c r="D6" s="62"/>
      <c r="E6" s="62"/>
      <c r="F6" s="62"/>
    </row>
    <row r="7" spans="1:15" ht="50.15" customHeight="1" x14ac:dyDescent="0.35">
      <c r="A7" s="61"/>
      <c r="B7" s="62"/>
      <c r="C7" s="62"/>
      <c r="D7" s="62"/>
      <c r="E7" s="62"/>
      <c r="F7" s="62"/>
      <c r="K7" s="49"/>
    </row>
    <row r="8" spans="1:15" x14ac:dyDescent="0.35">
      <c r="K8" s="49"/>
    </row>
    <row r="9" spans="1:15" x14ac:dyDescent="0.35">
      <c r="K9" s="49"/>
    </row>
    <row r="10" spans="1:15" x14ac:dyDescent="0.35">
      <c r="K10" s="49"/>
    </row>
    <row r="11" spans="1:15" x14ac:dyDescent="0.35">
      <c r="K11" s="49"/>
    </row>
    <row r="12" spans="1:15" x14ac:dyDescent="0.35">
      <c r="K12" s="49"/>
    </row>
    <row r="13" spans="1:15" x14ac:dyDescent="0.35">
      <c r="K13" s="49"/>
    </row>
    <row r="14" spans="1:15" x14ac:dyDescent="0.35">
      <c r="K14" s="49"/>
    </row>
    <row r="15" spans="1:15" x14ac:dyDescent="0.35">
      <c r="K15" s="49"/>
    </row>
    <row r="16" spans="1:15" x14ac:dyDescent="0.35">
      <c r="K16" s="49"/>
    </row>
    <row r="17" spans="1:21" x14ac:dyDescent="0.35">
      <c r="A17" s="18"/>
      <c r="K17" s="49"/>
    </row>
    <row r="18" spans="1:21" x14ac:dyDescent="0.35">
      <c r="K18" s="49"/>
    </row>
    <row r="19" spans="1:21" ht="17.25" customHeight="1" x14ac:dyDescent="0.35">
      <c r="K19" s="49"/>
    </row>
    <row r="20" spans="1:21" x14ac:dyDescent="0.35">
      <c r="K20" s="49"/>
    </row>
    <row r="21" spans="1:21" x14ac:dyDescent="0.35">
      <c r="K21" s="49"/>
    </row>
    <row r="22" spans="1:21" x14ac:dyDescent="0.35">
      <c r="A22" s="18"/>
      <c r="K22" s="49"/>
    </row>
    <row r="23" spans="1:21" x14ac:dyDescent="0.35">
      <c r="K23" s="49"/>
    </row>
    <row r="24" spans="1:21" x14ac:dyDescent="0.35">
      <c r="K24" s="49"/>
    </row>
    <row r="25" spans="1:21" x14ac:dyDescent="0.35">
      <c r="K25" s="49"/>
    </row>
    <row r="26" spans="1:21" x14ac:dyDescent="0.35">
      <c r="K26" s="49"/>
    </row>
    <row r="27" spans="1:21" x14ac:dyDescent="0.35">
      <c r="K27" s="49"/>
    </row>
    <row r="28" spans="1:21" x14ac:dyDescent="0.35">
      <c r="K28" s="49"/>
    </row>
    <row r="29" spans="1:21" x14ac:dyDescent="0.35">
      <c r="K29" s="49"/>
    </row>
    <row r="30" spans="1:21" x14ac:dyDescent="0.35">
      <c r="K30" s="49"/>
    </row>
    <row r="31" spans="1:21" x14ac:dyDescent="0.35">
      <c r="K31" s="49"/>
      <c r="U31" s="3">
        <v>93131499.409999996</v>
      </c>
    </row>
    <row r="32" spans="1:21" x14ac:dyDescent="0.35">
      <c r="K32" s="49"/>
      <c r="U32" s="3">
        <v>88493314.609999999</v>
      </c>
    </row>
    <row r="33" spans="1:21" x14ac:dyDescent="0.35">
      <c r="K33" s="49"/>
      <c r="U33" s="3">
        <v>3810269.92</v>
      </c>
    </row>
    <row r="34" spans="1:21" x14ac:dyDescent="0.35">
      <c r="K34" s="49"/>
      <c r="U34" s="3">
        <v>1295491.77</v>
      </c>
    </row>
    <row r="35" spans="1:21" x14ac:dyDescent="0.35">
      <c r="K35" s="49"/>
      <c r="U35" s="3">
        <v>495335.09</v>
      </c>
    </row>
    <row r="36" spans="1:21" x14ac:dyDescent="0.35">
      <c r="K36" s="49"/>
      <c r="U36" s="3">
        <v>190513.5</v>
      </c>
    </row>
    <row r="37" spans="1:21" x14ac:dyDescent="0.35">
      <c r="K37" s="49"/>
      <c r="U37" s="3">
        <v>76205.399999999994</v>
      </c>
    </row>
    <row r="38" spans="1:21" x14ac:dyDescent="0.35">
      <c r="K38" s="49"/>
    </row>
    <row r="39" spans="1:21" x14ac:dyDescent="0.35">
      <c r="K39" s="49"/>
    </row>
    <row r="40" spans="1:21" x14ac:dyDescent="0.35">
      <c r="A40" s="18"/>
      <c r="K40" s="49"/>
    </row>
    <row r="41" spans="1:21" x14ac:dyDescent="0.35">
      <c r="K41" s="49"/>
    </row>
    <row r="42" spans="1:21" x14ac:dyDescent="0.35">
      <c r="K42" s="49"/>
    </row>
    <row r="43" spans="1:21" ht="16.5" customHeight="1" x14ac:dyDescent="0.35">
      <c r="K43" s="49"/>
    </row>
    <row r="44" spans="1:21" x14ac:dyDescent="0.35">
      <c r="K44" s="49"/>
    </row>
    <row r="45" spans="1:21" x14ac:dyDescent="0.35">
      <c r="A45" s="18"/>
      <c r="K45" s="49"/>
    </row>
    <row r="46" spans="1:21" x14ac:dyDescent="0.35">
      <c r="K46" s="49"/>
    </row>
    <row r="47" spans="1:21" ht="16.5" customHeight="1" x14ac:dyDescent="0.35">
      <c r="K47" s="49"/>
    </row>
    <row r="48" spans="1:21" x14ac:dyDescent="0.35">
      <c r="K48" s="49"/>
    </row>
    <row r="49" spans="1:11" x14ac:dyDescent="0.35">
      <c r="K49" s="49"/>
    </row>
    <row r="50" spans="1:11" x14ac:dyDescent="0.35">
      <c r="K50" s="49"/>
    </row>
    <row r="51" spans="1:11" ht="16.5" customHeight="1" x14ac:dyDescent="0.35">
      <c r="K51" s="49"/>
    </row>
    <row r="52" spans="1:11" x14ac:dyDescent="0.35">
      <c r="K52" s="49"/>
    </row>
    <row r="53" spans="1:11" x14ac:dyDescent="0.35">
      <c r="K53" s="49"/>
    </row>
    <row r="54" spans="1:11" x14ac:dyDescent="0.35">
      <c r="K54" s="49"/>
    </row>
    <row r="55" spans="1:11" x14ac:dyDescent="0.35">
      <c r="K55" s="49"/>
    </row>
    <row r="56" spans="1:11" x14ac:dyDescent="0.35">
      <c r="K56" s="49"/>
    </row>
    <row r="57" spans="1:11" x14ac:dyDescent="0.35">
      <c r="K57" s="49"/>
    </row>
    <row r="58" spans="1:11" x14ac:dyDescent="0.35">
      <c r="K58" s="49"/>
    </row>
    <row r="59" spans="1:11" x14ac:dyDescent="0.35">
      <c r="K59" s="49"/>
    </row>
    <row r="60" spans="1:11" x14ac:dyDescent="0.35">
      <c r="K60" s="49"/>
    </row>
    <row r="61" spans="1:11" x14ac:dyDescent="0.35">
      <c r="K61" s="49"/>
    </row>
    <row r="62" spans="1:11" x14ac:dyDescent="0.35">
      <c r="K62" s="49"/>
    </row>
    <row r="63" spans="1:11" x14ac:dyDescent="0.35">
      <c r="A63" s="18"/>
      <c r="K63" s="49"/>
    </row>
    <row r="64" spans="1:11" x14ac:dyDescent="0.35">
      <c r="K64" s="49"/>
    </row>
    <row r="65" spans="1:11" x14ac:dyDescent="0.35">
      <c r="K65" s="49"/>
    </row>
    <row r="66" spans="1:11" x14ac:dyDescent="0.35">
      <c r="K66" s="49"/>
    </row>
    <row r="67" spans="1:11" x14ac:dyDescent="0.35">
      <c r="K67" s="49"/>
    </row>
    <row r="68" spans="1:11" x14ac:dyDescent="0.35">
      <c r="A68" s="18"/>
      <c r="K68" s="49"/>
    </row>
    <row r="69" spans="1:11" x14ac:dyDescent="0.35">
      <c r="K69" s="49"/>
    </row>
    <row r="70" spans="1:11" x14ac:dyDescent="0.35">
      <c r="K70" s="49"/>
    </row>
    <row r="71" spans="1:11" x14ac:dyDescent="0.35">
      <c r="K71" s="49"/>
    </row>
    <row r="72" spans="1:11" x14ac:dyDescent="0.35">
      <c r="K72" s="49"/>
    </row>
    <row r="73" spans="1:11" x14ac:dyDescent="0.35">
      <c r="K73" s="49"/>
    </row>
    <row r="74" spans="1:11" x14ac:dyDescent="0.35">
      <c r="K74" s="49"/>
    </row>
    <row r="75" spans="1:11" x14ac:dyDescent="0.35">
      <c r="K75" s="49"/>
    </row>
    <row r="76" spans="1:11" x14ac:dyDescent="0.35">
      <c r="K76" s="49"/>
    </row>
    <row r="77" spans="1:11" x14ac:dyDescent="0.35">
      <c r="K77" s="49"/>
    </row>
    <row r="78" spans="1:11" x14ac:dyDescent="0.35">
      <c r="K78" s="49"/>
    </row>
    <row r="79" spans="1:11" x14ac:dyDescent="0.35">
      <c r="K79" s="49"/>
    </row>
    <row r="80" spans="1:11" x14ac:dyDescent="0.35">
      <c r="H80" s="50"/>
      <c r="K80" s="49"/>
    </row>
    <row r="81" spans="1:17" x14ac:dyDescent="0.35">
      <c r="H81" s="50"/>
      <c r="K81" s="49"/>
    </row>
    <row r="82" spans="1:17" x14ac:dyDescent="0.35">
      <c r="H82" s="50"/>
      <c r="K82" s="49"/>
    </row>
    <row r="83" spans="1:17" x14ac:dyDescent="0.35">
      <c r="K83" s="49"/>
    </row>
    <row r="84" spans="1:17" x14ac:dyDescent="0.35">
      <c r="K84" s="49"/>
    </row>
    <row r="85" spans="1:17" x14ac:dyDescent="0.35">
      <c r="K85" s="49"/>
    </row>
    <row r="86" spans="1:17" x14ac:dyDescent="0.35">
      <c r="A86" s="18"/>
      <c r="K86" s="49"/>
    </row>
    <row r="87" spans="1:17" x14ac:dyDescent="0.35">
      <c r="K87" s="49"/>
    </row>
    <row r="88" spans="1:17" x14ac:dyDescent="0.35">
      <c r="K88" s="49"/>
    </row>
    <row r="89" spans="1:17" x14ac:dyDescent="0.35">
      <c r="K89" s="49"/>
    </row>
    <row r="90" spans="1:17" x14ac:dyDescent="0.35">
      <c r="K90" s="49"/>
      <c r="Q90" s="57"/>
    </row>
    <row r="91" spans="1:17" ht="20.25" customHeight="1" x14ac:dyDescent="0.35">
      <c r="A91" s="18"/>
      <c r="K91" s="49"/>
    </row>
    <row r="92" spans="1:17" x14ac:dyDescent="0.35">
      <c r="K92" s="49"/>
    </row>
    <row r="93" spans="1:17" ht="19.5" customHeight="1" x14ac:dyDescent="0.35">
      <c r="K93" s="49"/>
    </row>
    <row r="94" spans="1:17" x14ac:dyDescent="0.35">
      <c r="K94" s="49"/>
    </row>
    <row r="95" spans="1:17" ht="19.5" customHeight="1" x14ac:dyDescent="0.35">
      <c r="K95" s="49"/>
    </row>
    <row r="96" spans="1:17" x14ac:dyDescent="0.35">
      <c r="K96" s="49"/>
    </row>
    <row r="97" spans="11:11" ht="19.5" customHeight="1" x14ac:dyDescent="0.35">
      <c r="K97" s="49"/>
    </row>
    <row r="98" spans="11:11" x14ac:dyDescent="0.35">
      <c r="K98" s="49"/>
    </row>
    <row r="99" spans="11:11" ht="19.5" customHeight="1" x14ac:dyDescent="0.35">
      <c r="K99" s="49"/>
    </row>
    <row r="100" spans="11:11" x14ac:dyDescent="0.35">
      <c r="K100" s="49"/>
    </row>
    <row r="101" spans="11:11" ht="20.25" customHeight="1" x14ac:dyDescent="0.35">
      <c r="K101" s="49"/>
    </row>
    <row r="102" spans="11:11" x14ac:dyDescent="0.35">
      <c r="K102" s="49"/>
    </row>
    <row r="103" spans="11:11" ht="21" customHeight="1" x14ac:dyDescent="0.35">
      <c r="K103" s="49"/>
    </row>
    <row r="104" spans="11:11" x14ac:dyDescent="0.35">
      <c r="K104" s="49"/>
    </row>
    <row r="109" spans="11:11" x14ac:dyDescent="0.35">
      <c r="K109" s="49"/>
    </row>
    <row r="110" spans="11:11" x14ac:dyDescent="0.35">
      <c r="K110" s="49"/>
    </row>
    <row r="111" spans="11:11" x14ac:dyDescent="0.35">
      <c r="K111" s="49"/>
    </row>
    <row r="112" spans="11:11" x14ac:dyDescent="0.35">
      <c r="K112" s="49"/>
    </row>
    <row r="113" spans="11:11" ht="18.75" customHeight="1" x14ac:dyDescent="0.35">
      <c r="K113" s="49"/>
    </row>
    <row r="114" spans="11:11" x14ac:dyDescent="0.35">
      <c r="K114" s="49"/>
    </row>
    <row r="115" spans="11:11" ht="21" customHeight="1" x14ac:dyDescent="0.35">
      <c r="K115" s="49"/>
    </row>
    <row r="116" spans="11:11" x14ac:dyDescent="0.35">
      <c r="K116" s="49"/>
    </row>
    <row r="117" spans="11:11" ht="21" customHeight="1" x14ac:dyDescent="0.35">
      <c r="K117" s="49"/>
    </row>
    <row r="118" spans="11:11" x14ac:dyDescent="0.35">
      <c r="K118" s="49"/>
    </row>
    <row r="119" spans="11:11" ht="21" customHeight="1" x14ac:dyDescent="0.35">
      <c r="K119" s="49"/>
    </row>
    <row r="120" spans="11:11" ht="21" customHeight="1" x14ac:dyDescent="0.35">
      <c r="K120" s="49"/>
    </row>
    <row r="121" spans="11:11" ht="21" customHeight="1" x14ac:dyDescent="0.35">
      <c r="K121" s="49"/>
    </row>
    <row r="122" spans="11:11" ht="21" customHeight="1" x14ac:dyDescent="0.35">
      <c r="K122" s="49"/>
    </row>
    <row r="123" spans="11:11" ht="21" customHeight="1" x14ac:dyDescent="0.35">
      <c r="K123" s="49"/>
    </row>
    <row r="124" spans="11:11" ht="21" customHeight="1" x14ac:dyDescent="0.35">
      <c r="K124" s="49"/>
    </row>
    <row r="125" spans="11:11" ht="21" customHeight="1" x14ac:dyDescent="0.35">
      <c r="K125" s="49"/>
    </row>
    <row r="126" spans="11:11" ht="21" customHeight="1" x14ac:dyDescent="0.35">
      <c r="K126" s="49"/>
    </row>
    <row r="127" spans="11:11" ht="21" customHeight="1" x14ac:dyDescent="0.35">
      <c r="K127" s="49"/>
    </row>
    <row r="128" spans="11:11" ht="21" customHeight="1" x14ac:dyDescent="0.35">
      <c r="K128" s="49"/>
    </row>
    <row r="129" spans="11:11" ht="21" customHeight="1" x14ac:dyDescent="0.35">
      <c r="K129" s="49"/>
    </row>
    <row r="130" spans="11:11" ht="21" customHeight="1" x14ac:dyDescent="0.35">
      <c r="K130" s="49"/>
    </row>
    <row r="131" spans="11:11" ht="21" customHeight="1" x14ac:dyDescent="0.35">
      <c r="K131" s="49"/>
    </row>
    <row r="132" spans="11:11" ht="21" customHeight="1" x14ac:dyDescent="0.35">
      <c r="K132" s="49"/>
    </row>
    <row r="133" spans="11:11" ht="21" customHeight="1" x14ac:dyDescent="0.35">
      <c r="K133" s="49"/>
    </row>
    <row r="134" spans="11:11" ht="21" customHeight="1" x14ac:dyDescent="0.35">
      <c r="K134" s="49"/>
    </row>
    <row r="135" spans="11:11" ht="21" customHeight="1" x14ac:dyDescent="0.35">
      <c r="K135" s="49"/>
    </row>
    <row r="136" spans="11:11" ht="21" customHeight="1" x14ac:dyDescent="0.35">
      <c r="K136" s="49"/>
    </row>
    <row r="137" spans="11:11" ht="21" customHeight="1" x14ac:dyDescent="0.35">
      <c r="K137" s="49"/>
    </row>
    <row r="138" spans="11:11" ht="21" customHeight="1" x14ac:dyDescent="0.35">
      <c r="K138" s="49"/>
    </row>
    <row r="139" spans="11:11" ht="21" customHeight="1" x14ac:dyDescent="0.35">
      <c r="K139" s="49"/>
    </row>
    <row r="140" spans="11:11" x14ac:dyDescent="0.35">
      <c r="K140" s="49"/>
    </row>
    <row r="141" spans="11:11" x14ac:dyDescent="0.35">
      <c r="K141" s="49"/>
    </row>
    <row r="142" spans="11:11" x14ac:dyDescent="0.35">
      <c r="K142" s="49"/>
    </row>
    <row r="143" spans="11:11" x14ac:dyDescent="0.35">
      <c r="K143" s="49"/>
    </row>
    <row r="144" spans="11:11" x14ac:dyDescent="0.35">
      <c r="K144" s="49"/>
    </row>
    <row r="145" spans="11:11" x14ac:dyDescent="0.35">
      <c r="K145" s="49"/>
    </row>
    <row r="146" spans="11:11" x14ac:dyDescent="0.35">
      <c r="K146" s="49"/>
    </row>
    <row r="147" spans="11:11" x14ac:dyDescent="0.35">
      <c r="K147" s="49"/>
    </row>
    <row r="148" spans="11:11" x14ac:dyDescent="0.35">
      <c r="K148" s="49"/>
    </row>
    <row r="149" spans="11:11" x14ac:dyDescent="0.35">
      <c r="K149" s="49"/>
    </row>
    <row r="150" spans="11:11" x14ac:dyDescent="0.35">
      <c r="K150" s="49"/>
    </row>
    <row r="151" spans="11:11" x14ac:dyDescent="0.35">
      <c r="K151" s="49"/>
    </row>
    <row r="152" spans="11:11" x14ac:dyDescent="0.35">
      <c r="K152" s="49"/>
    </row>
    <row r="153" spans="11:11" x14ac:dyDescent="0.35">
      <c r="K153" s="49"/>
    </row>
    <row r="154" spans="11:11" x14ac:dyDescent="0.35">
      <c r="K154" s="49"/>
    </row>
    <row r="155" spans="11:11" x14ac:dyDescent="0.35">
      <c r="K155" s="49"/>
    </row>
    <row r="156" spans="11:11" x14ac:dyDescent="0.35">
      <c r="K156" s="49"/>
    </row>
    <row r="157" spans="11:11" x14ac:dyDescent="0.35">
      <c r="K157" s="49"/>
    </row>
    <row r="158" spans="11:11" x14ac:dyDescent="0.35">
      <c r="K158" s="49"/>
    </row>
    <row r="159" spans="11:11" x14ac:dyDescent="0.35">
      <c r="K159" s="49"/>
    </row>
    <row r="160" spans="11:11" x14ac:dyDescent="0.35">
      <c r="K160" s="49"/>
    </row>
    <row r="161" spans="11:11" x14ac:dyDescent="0.35">
      <c r="K161" s="49"/>
    </row>
    <row r="162" spans="11:11" x14ac:dyDescent="0.35">
      <c r="K162" s="49"/>
    </row>
    <row r="163" spans="11:11" x14ac:dyDescent="0.35">
      <c r="K163" s="49"/>
    </row>
    <row r="164" spans="11:11" x14ac:dyDescent="0.35">
      <c r="K164" s="49"/>
    </row>
    <row r="165" spans="11:11" x14ac:dyDescent="0.35">
      <c r="K165" s="49"/>
    </row>
    <row r="166" spans="11:11" x14ac:dyDescent="0.35">
      <c r="K166" s="49"/>
    </row>
    <row r="167" spans="11:11" ht="19.5" customHeight="1" x14ac:dyDescent="0.35">
      <c r="K167" s="49"/>
    </row>
    <row r="168" spans="11:11" x14ac:dyDescent="0.35">
      <c r="K168" s="49"/>
    </row>
    <row r="169" spans="11:11" ht="20.25" customHeight="1" x14ac:dyDescent="0.35">
      <c r="K169" s="49"/>
    </row>
    <row r="170" spans="11:11" x14ac:dyDescent="0.35">
      <c r="K170" s="49"/>
    </row>
    <row r="171" spans="11:11" ht="19.5" customHeight="1" x14ac:dyDescent="0.35">
      <c r="K171" s="49"/>
    </row>
    <row r="172" spans="11:11" x14ac:dyDescent="0.35">
      <c r="K172" s="49"/>
    </row>
    <row r="173" spans="11:11" ht="18.75" customHeight="1" x14ac:dyDescent="0.35">
      <c r="K173" s="49"/>
    </row>
    <row r="174" spans="11:11" x14ac:dyDescent="0.35">
      <c r="K174" s="49"/>
    </row>
    <row r="175" spans="11:11" ht="20.25" customHeight="1" x14ac:dyDescent="0.35">
      <c r="K175" s="49"/>
    </row>
    <row r="176" spans="11:11" x14ac:dyDescent="0.35">
      <c r="K176" s="49"/>
    </row>
    <row r="181" spans="11:11" x14ac:dyDescent="0.35">
      <c r="K181" s="49"/>
    </row>
    <row r="182" spans="11:11" x14ac:dyDescent="0.35">
      <c r="K182" s="49"/>
    </row>
    <row r="183" spans="11:11" x14ac:dyDescent="0.35">
      <c r="K183" s="49"/>
    </row>
    <row r="184" spans="11:11" x14ac:dyDescent="0.35">
      <c r="K184" s="49"/>
    </row>
    <row r="185" spans="11:11" ht="19.5" customHeight="1" x14ac:dyDescent="0.35">
      <c r="K185" s="49"/>
    </row>
    <row r="186" spans="11:11" x14ac:dyDescent="0.35">
      <c r="K186" s="49"/>
    </row>
    <row r="187" spans="11:11" ht="18.75" customHeight="1" x14ac:dyDescent="0.35">
      <c r="K187" s="49"/>
    </row>
    <row r="188" spans="11:11" x14ac:dyDescent="0.35">
      <c r="K188" s="49"/>
    </row>
    <row r="189" spans="11:11" ht="19.5" customHeight="1" x14ac:dyDescent="0.35">
      <c r="K189" s="49"/>
    </row>
    <row r="190" spans="11:11" x14ac:dyDescent="0.35">
      <c r="K190" s="49"/>
    </row>
    <row r="191" spans="11:11" ht="21" customHeight="1" x14ac:dyDescent="0.35">
      <c r="K191" s="49"/>
    </row>
    <row r="192" spans="11:11" x14ac:dyDescent="0.35">
      <c r="K192" s="49"/>
    </row>
    <row r="193" spans="11:11" ht="18.75" customHeight="1" x14ac:dyDescent="0.35">
      <c r="K193" s="49"/>
    </row>
    <row r="194" spans="11:11" x14ac:dyDescent="0.35">
      <c r="K194" s="49"/>
    </row>
    <row r="195" spans="11:11" ht="18.75" customHeight="1" x14ac:dyDescent="0.35">
      <c r="K195" s="49"/>
    </row>
    <row r="196" spans="11:11" x14ac:dyDescent="0.35">
      <c r="K196" s="49"/>
    </row>
    <row r="197" spans="11:11" ht="18.75" customHeight="1" x14ac:dyDescent="0.35">
      <c r="K197" s="49"/>
    </row>
    <row r="198" spans="11:11" x14ac:dyDescent="0.35">
      <c r="K198" s="49"/>
    </row>
    <row r="199" spans="11:11" ht="21.75" customHeight="1" x14ac:dyDescent="0.35">
      <c r="K199" s="49"/>
    </row>
    <row r="200" spans="11:11" x14ac:dyDescent="0.35">
      <c r="K200" s="49"/>
    </row>
    <row r="201" spans="11:11" ht="19.5" customHeight="1" x14ac:dyDescent="0.35">
      <c r="K201" s="49"/>
    </row>
    <row r="202" spans="11:11" x14ac:dyDescent="0.35">
      <c r="K202" s="49"/>
    </row>
    <row r="203" spans="11:11" x14ac:dyDescent="0.35">
      <c r="K203" s="49"/>
    </row>
    <row r="204" spans="11:11" x14ac:dyDescent="0.35">
      <c r="K204" s="49"/>
    </row>
    <row r="205" spans="11:11" ht="18" customHeight="1" x14ac:dyDescent="0.35">
      <c r="K205" s="49"/>
    </row>
    <row r="206" spans="11:11" x14ac:dyDescent="0.35">
      <c r="K206" s="49"/>
    </row>
    <row r="207" spans="11:11" ht="19.5" customHeight="1" x14ac:dyDescent="0.35">
      <c r="K207" s="49"/>
    </row>
    <row r="208" spans="11:11" x14ac:dyDescent="0.35">
      <c r="K208" s="49"/>
    </row>
    <row r="209" spans="11:11" ht="21" customHeight="1" x14ac:dyDescent="0.35">
      <c r="K209" s="49"/>
    </row>
    <row r="210" spans="11:11" x14ac:dyDescent="0.35">
      <c r="K210" s="49"/>
    </row>
    <row r="211" spans="11:11" ht="19.5" customHeight="1" x14ac:dyDescent="0.35">
      <c r="K211" s="49"/>
    </row>
    <row r="212" spans="11:11" x14ac:dyDescent="0.35">
      <c r="K212" s="49"/>
    </row>
    <row r="213" spans="11:11" ht="20.25" customHeight="1" x14ac:dyDescent="0.35">
      <c r="K213" s="49"/>
    </row>
    <row r="214" spans="11:11" x14ac:dyDescent="0.35">
      <c r="K214" s="49"/>
    </row>
    <row r="215" spans="11:11" ht="20.25" customHeight="1" x14ac:dyDescent="0.35">
      <c r="K215" s="49"/>
    </row>
    <row r="216" spans="11:11" x14ac:dyDescent="0.35">
      <c r="K216" s="49"/>
    </row>
    <row r="217" spans="11:11" ht="20.25" customHeight="1" x14ac:dyDescent="0.35">
      <c r="K217" s="49"/>
    </row>
    <row r="218" spans="11:11" x14ac:dyDescent="0.35">
      <c r="K218" s="49"/>
    </row>
    <row r="219" spans="11:11" ht="19.5" customHeight="1" x14ac:dyDescent="0.35">
      <c r="K219" s="49"/>
    </row>
    <row r="220" spans="11:11" x14ac:dyDescent="0.35">
      <c r="K220" s="49"/>
    </row>
    <row r="221" spans="11:11" ht="19.5" customHeight="1" x14ac:dyDescent="0.35">
      <c r="K221" s="49"/>
    </row>
    <row r="222" spans="11:11" x14ac:dyDescent="0.35">
      <c r="K222" s="49"/>
    </row>
    <row r="223" spans="11:11" ht="20.25" customHeight="1" x14ac:dyDescent="0.35">
      <c r="K223" s="49"/>
    </row>
    <row r="224" spans="11:11" x14ac:dyDescent="0.35">
      <c r="K224" s="49"/>
    </row>
    <row r="225" spans="11:11" x14ac:dyDescent="0.35">
      <c r="K225" s="49"/>
    </row>
    <row r="226" spans="11:11" x14ac:dyDescent="0.35">
      <c r="K226" s="49"/>
    </row>
    <row r="227" spans="11:11" x14ac:dyDescent="0.35">
      <c r="K227" s="49"/>
    </row>
    <row r="228" spans="11:11" x14ac:dyDescent="0.35">
      <c r="K228" s="49"/>
    </row>
    <row r="229" spans="11:11" x14ac:dyDescent="0.35">
      <c r="K229" s="49"/>
    </row>
    <row r="230" spans="11:11" x14ac:dyDescent="0.35">
      <c r="K230" s="49"/>
    </row>
    <row r="231" spans="11:11" ht="18.75" customHeight="1" x14ac:dyDescent="0.35">
      <c r="K231" s="49"/>
    </row>
    <row r="232" spans="11:11" x14ac:dyDescent="0.35">
      <c r="K232" s="49"/>
    </row>
    <row r="233" spans="11:11" ht="19.5" customHeight="1" x14ac:dyDescent="0.35">
      <c r="K233" s="49"/>
    </row>
    <row r="234" spans="11:11" x14ac:dyDescent="0.35">
      <c r="K234" s="49"/>
    </row>
    <row r="235" spans="11:11" ht="21" customHeight="1" x14ac:dyDescent="0.35">
      <c r="K235" s="49"/>
    </row>
    <row r="236" spans="11:11" x14ac:dyDescent="0.35">
      <c r="K236" s="49"/>
    </row>
    <row r="237" spans="11:11" ht="19.5" customHeight="1" x14ac:dyDescent="0.35">
      <c r="K237" s="49"/>
    </row>
    <row r="238" spans="11:11" x14ac:dyDescent="0.35">
      <c r="K238" s="49"/>
    </row>
    <row r="239" spans="11:11" ht="20.25" customHeight="1" x14ac:dyDescent="0.35">
      <c r="K239" s="49"/>
    </row>
    <row r="240" spans="11:11" x14ac:dyDescent="0.35">
      <c r="K240" s="49"/>
    </row>
    <row r="241" spans="11:11" ht="20.25" customHeight="1" x14ac:dyDescent="0.35">
      <c r="K241" s="49"/>
    </row>
    <row r="242" spans="11:11" x14ac:dyDescent="0.35">
      <c r="K242" s="49"/>
    </row>
    <row r="243" spans="11:11" ht="18.75" customHeight="1" x14ac:dyDescent="0.35">
      <c r="K243" s="49"/>
    </row>
    <row r="244" spans="11:11" x14ac:dyDescent="0.35">
      <c r="K244" s="49"/>
    </row>
    <row r="245" spans="11:11" ht="19.5" customHeight="1" x14ac:dyDescent="0.35">
      <c r="K245" s="49"/>
    </row>
    <row r="246" spans="11:11" x14ac:dyDescent="0.35">
      <c r="K246" s="49"/>
    </row>
    <row r="247" spans="11:11" ht="19.5" customHeight="1" x14ac:dyDescent="0.35">
      <c r="K247" s="49"/>
    </row>
    <row r="248" spans="11:11" x14ac:dyDescent="0.35">
      <c r="K248" s="49"/>
    </row>
    <row r="249" spans="11:11" ht="18.75" customHeight="1" x14ac:dyDescent="0.35">
      <c r="K249" s="49"/>
    </row>
    <row r="250" spans="11:11" x14ac:dyDescent="0.35">
      <c r="K250" s="49"/>
    </row>
    <row r="251" spans="11:11" x14ac:dyDescent="0.35">
      <c r="K251" s="49"/>
    </row>
    <row r="252" spans="11:11" x14ac:dyDescent="0.35">
      <c r="K252" s="49"/>
    </row>
    <row r="253" spans="11:11" x14ac:dyDescent="0.35">
      <c r="K253" s="49"/>
    </row>
    <row r="254" spans="11:11" x14ac:dyDescent="0.35">
      <c r="K254" s="49"/>
    </row>
    <row r="255" spans="11:11" x14ac:dyDescent="0.35">
      <c r="K255" s="49"/>
    </row>
    <row r="256" spans="11:11" x14ac:dyDescent="0.35">
      <c r="K256" s="49"/>
    </row>
    <row r="257" spans="11:11" x14ac:dyDescent="0.35">
      <c r="K257" s="49"/>
    </row>
    <row r="258" spans="11:11" x14ac:dyDescent="0.35">
      <c r="K258" s="49"/>
    </row>
    <row r="259" spans="11:11" ht="19.5" customHeight="1" x14ac:dyDescent="0.35">
      <c r="K259" s="49"/>
    </row>
    <row r="260" spans="11:11" x14ac:dyDescent="0.35">
      <c r="K260" s="49"/>
    </row>
    <row r="261" spans="11:11" ht="19.5" customHeight="1" x14ac:dyDescent="0.35">
      <c r="K261" s="49"/>
    </row>
    <row r="262" spans="11:11" x14ac:dyDescent="0.35">
      <c r="K262" s="49"/>
    </row>
    <row r="263" spans="11:11" ht="19.5" customHeight="1" x14ac:dyDescent="0.35">
      <c r="K263" s="49"/>
    </row>
    <row r="264" spans="11:11" x14ac:dyDescent="0.35">
      <c r="K264" s="49"/>
    </row>
    <row r="265" spans="11:11" ht="20.25" customHeight="1" x14ac:dyDescent="0.35">
      <c r="K265" s="49"/>
    </row>
    <row r="266" spans="11:11" x14ac:dyDescent="0.35">
      <c r="K266" s="49"/>
    </row>
    <row r="267" spans="11:11" ht="18.75" customHeight="1" x14ac:dyDescent="0.35">
      <c r="K267" s="49"/>
    </row>
    <row r="268" spans="11:11" x14ac:dyDescent="0.35">
      <c r="K268" s="49"/>
    </row>
    <row r="269" spans="11:11" ht="19.5" customHeight="1" x14ac:dyDescent="0.35">
      <c r="K269" s="49"/>
    </row>
    <row r="270" spans="11:11" x14ac:dyDescent="0.35">
      <c r="K270" s="49"/>
    </row>
    <row r="271" spans="11:11" ht="20.25" customHeight="1" x14ac:dyDescent="0.35">
      <c r="K271" s="49"/>
    </row>
    <row r="272" spans="11:11" x14ac:dyDescent="0.35">
      <c r="K272" s="49"/>
    </row>
    <row r="273" spans="11:11" ht="20.25" customHeight="1" x14ac:dyDescent="0.35">
      <c r="K273" s="49"/>
    </row>
    <row r="274" spans="11:11" x14ac:dyDescent="0.35">
      <c r="K274" s="49"/>
    </row>
    <row r="275" spans="11:11" ht="19.5" customHeight="1" x14ac:dyDescent="0.35">
      <c r="K275" s="49"/>
    </row>
    <row r="276" spans="11:11" x14ac:dyDescent="0.35">
      <c r="K276" s="49"/>
    </row>
    <row r="277" spans="11:11" x14ac:dyDescent="0.35">
      <c r="K277" s="49"/>
    </row>
    <row r="278" spans="11:11" x14ac:dyDescent="0.35">
      <c r="K278" s="49"/>
    </row>
    <row r="279" spans="11:11" x14ac:dyDescent="0.35">
      <c r="K279" s="49"/>
    </row>
    <row r="280" spans="11:11" x14ac:dyDescent="0.35">
      <c r="K280" s="49"/>
    </row>
    <row r="285" spans="11:11" ht="19.5" customHeight="1" x14ac:dyDescent="0.35">
      <c r="K285" s="49"/>
    </row>
    <row r="286" spans="11:11" ht="16.5" customHeight="1" x14ac:dyDescent="0.35">
      <c r="K286" s="49"/>
    </row>
    <row r="287" spans="11:11" ht="18.75" customHeight="1" x14ac:dyDescent="0.35">
      <c r="K287" s="49"/>
    </row>
    <row r="288" spans="11:11" x14ac:dyDescent="0.35">
      <c r="K288" s="49"/>
    </row>
    <row r="289" spans="11:11" ht="18.75" customHeight="1" x14ac:dyDescent="0.35">
      <c r="K289" s="49"/>
    </row>
    <row r="290" spans="11:11" x14ac:dyDescent="0.35">
      <c r="K290" s="49"/>
    </row>
    <row r="291" spans="11:11" ht="19.5" customHeight="1" x14ac:dyDescent="0.35">
      <c r="K291" s="49"/>
    </row>
    <row r="292" spans="11:11" x14ac:dyDescent="0.35">
      <c r="K292" s="49"/>
    </row>
    <row r="293" spans="11:11" ht="19.5" customHeight="1" x14ac:dyDescent="0.35">
      <c r="K293" s="49"/>
    </row>
    <row r="294" spans="11:11" x14ac:dyDescent="0.35">
      <c r="K294" s="49"/>
    </row>
    <row r="295" spans="11:11" ht="18.75" customHeight="1" x14ac:dyDescent="0.35">
      <c r="K295" s="49"/>
    </row>
    <row r="296" spans="11:11" x14ac:dyDescent="0.35">
      <c r="K296" s="49"/>
    </row>
    <row r="297" spans="11:11" ht="18.75" customHeight="1" x14ac:dyDescent="0.35">
      <c r="K297" s="49"/>
    </row>
    <row r="298" spans="11:11" x14ac:dyDescent="0.35">
      <c r="K298" s="49"/>
    </row>
    <row r="299" spans="11:11" ht="19.5" customHeight="1" x14ac:dyDescent="0.35">
      <c r="K299" s="49"/>
    </row>
    <row r="300" spans="11:11" x14ac:dyDescent="0.35">
      <c r="K300" s="49"/>
    </row>
    <row r="301" spans="11:11" ht="18.75" customHeight="1" x14ac:dyDescent="0.35">
      <c r="K301" s="49"/>
    </row>
    <row r="302" spans="11:11" x14ac:dyDescent="0.35">
      <c r="K302" s="49"/>
    </row>
    <row r="303" spans="11:11" x14ac:dyDescent="0.35">
      <c r="K303" s="49"/>
    </row>
    <row r="304" spans="11:11" x14ac:dyDescent="0.35">
      <c r="K304" s="49"/>
    </row>
    <row r="305" spans="6:11" x14ac:dyDescent="0.35">
      <c r="K305" s="49"/>
    </row>
    <row r="306" spans="6:11" x14ac:dyDescent="0.35">
      <c r="K306" s="49"/>
    </row>
    <row r="307" spans="6:11" ht="18.75" customHeight="1" x14ac:dyDescent="0.35">
      <c r="K307" s="49"/>
    </row>
    <row r="308" spans="6:11" x14ac:dyDescent="0.35">
      <c r="K308" s="49"/>
    </row>
    <row r="309" spans="6:11" ht="18" customHeight="1" x14ac:dyDescent="0.35">
      <c r="K309" s="49"/>
    </row>
    <row r="310" spans="6:11" x14ac:dyDescent="0.35">
      <c r="K310" s="49"/>
    </row>
    <row r="311" spans="6:11" ht="18.75" customHeight="1" x14ac:dyDescent="0.35">
      <c r="K311" s="49"/>
    </row>
    <row r="312" spans="6:11" x14ac:dyDescent="0.35">
      <c r="K312" s="49"/>
    </row>
    <row r="313" spans="6:11" ht="19.5" customHeight="1" x14ac:dyDescent="0.35">
      <c r="K313" s="49"/>
    </row>
    <row r="314" spans="6:11" x14ac:dyDescent="0.35">
      <c r="K314" s="49"/>
    </row>
    <row r="315" spans="6:11" ht="19.5" customHeight="1" x14ac:dyDescent="0.35">
      <c r="K315" s="49"/>
    </row>
    <row r="316" spans="6:11" x14ac:dyDescent="0.35">
      <c r="K316" s="49"/>
    </row>
    <row r="317" spans="6:11" ht="18.75" customHeight="1" x14ac:dyDescent="0.35">
      <c r="K317" s="49"/>
    </row>
    <row r="318" spans="6:11" x14ac:dyDescent="0.35">
      <c r="K318" s="49"/>
    </row>
    <row r="319" spans="6:11" ht="18.75" customHeight="1" x14ac:dyDescent="0.35">
      <c r="K319" s="49"/>
    </row>
    <row r="320" spans="6:11" x14ac:dyDescent="0.35">
      <c r="F320" s="51"/>
      <c r="K320" s="49"/>
    </row>
    <row r="321" spans="11:11" ht="18.75" customHeight="1" x14ac:dyDescent="0.35">
      <c r="K321" s="49"/>
    </row>
    <row r="322" spans="11:11" x14ac:dyDescent="0.35">
      <c r="K322" s="49"/>
    </row>
    <row r="323" spans="11:11" ht="19.5" customHeight="1" x14ac:dyDescent="0.35">
      <c r="K323" s="49"/>
    </row>
    <row r="324" spans="11:11" x14ac:dyDescent="0.35">
      <c r="K324" s="49"/>
    </row>
    <row r="325" spans="11:11" x14ac:dyDescent="0.35">
      <c r="K325" s="49"/>
    </row>
    <row r="326" spans="11:11" x14ac:dyDescent="0.35">
      <c r="K326" s="49"/>
    </row>
    <row r="327" spans="11:11" x14ac:dyDescent="0.35">
      <c r="K327" s="49"/>
    </row>
    <row r="328" spans="11:11" x14ac:dyDescent="0.35">
      <c r="K328" s="49"/>
    </row>
    <row r="329" spans="11:11" ht="19.5" customHeight="1" x14ac:dyDescent="0.35">
      <c r="K329" s="49"/>
    </row>
    <row r="330" spans="11:11" x14ac:dyDescent="0.35">
      <c r="K330" s="49"/>
    </row>
    <row r="331" spans="11:11" ht="18.75" customHeight="1" x14ac:dyDescent="0.35">
      <c r="K331" s="49"/>
    </row>
    <row r="332" spans="11:11" x14ac:dyDescent="0.35">
      <c r="K332" s="49"/>
    </row>
    <row r="337" spans="11:11" ht="18.75" customHeight="1" x14ac:dyDescent="0.35">
      <c r="K337" s="49"/>
    </row>
    <row r="338" spans="11:11" x14ac:dyDescent="0.35">
      <c r="K338" s="49"/>
    </row>
    <row r="339" spans="11:11" ht="18.75" customHeight="1" x14ac:dyDescent="0.35">
      <c r="K339" s="49"/>
    </row>
    <row r="340" spans="11:11" x14ac:dyDescent="0.35">
      <c r="K340" s="49"/>
    </row>
    <row r="341" spans="11:11" ht="19.5" customHeight="1" x14ac:dyDescent="0.35">
      <c r="K341" s="49"/>
    </row>
    <row r="342" spans="11:11" x14ac:dyDescent="0.35">
      <c r="K342" s="49"/>
    </row>
    <row r="343" spans="11:11" ht="18.75" customHeight="1" x14ac:dyDescent="0.35">
      <c r="K343" s="49"/>
    </row>
    <row r="344" spans="11:11" x14ac:dyDescent="0.35">
      <c r="K344" s="49"/>
    </row>
    <row r="345" spans="11:11" ht="18.75" customHeight="1" x14ac:dyDescent="0.35">
      <c r="K345" s="49"/>
    </row>
    <row r="346" spans="11:11" x14ac:dyDescent="0.35">
      <c r="K346" s="49"/>
    </row>
    <row r="347" spans="11:11" ht="18.75" customHeight="1" x14ac:dyDescent="0.35">
      <c r="K347" s="49"/>
    </row>
    <row r="348" spans="11:11" x14ac:dyDescent="0.35">
      <c r="K348" s="49"/>
    </row>
    <row r="349" spans="11:11" ht="19.5" customHeight="1" x14ac:dyDescent="0.35">
      <c r="K349" s="49"/>
    </row>
    <row r="350" spans="11:11" x14ac:dyDescent="0.35">
      <c r="K350" s="49"/>
    </row>
    <row r="351" spans="11:11" x14ac:dyDescent="0.35">
      <c r="K351" s="49"/>
    </row>
    <row r="352" spans="11:11" x14ac:dyDescent="0.35">
      <c r="K352" s="49"/>
    </row>
    <row r="353" spans="11:11" x14ac:dyDescent="0.35">
      <c r="K353" s="49"/>
    </row>
    <row r="354" spans="11:11" x14ac:dyDescent="0.35">
      <c r="K354" s="49"/>
    </row>
    <row r="355" spans="11:11" ht="19.5" customHeight="1" x14ac:dyDescent="0.35">
      <c r="K355" s="49"/>
    </row>
    <row r="356" spans="11:11" x14ac:dyDescent="0.35">
      <c r="K356" s="49"/>
    </row>
    <row r="357" spans="11:11" ht="18.75" customHeight="1" x14ac:dyDescent="0.35">
      <c r="K357" s="49"/>
    </row>
    <row r="358" spans="11:11" x14ac:dyDescent="0.35">
      <c r="K358" s="49"/>
    </row>
    <row r="363" spans="11:11" ht="19.5" customHeight="1" x14ac:dyDescent="0.35">
      <c r="K363" s="49"/>
    </row>
    <row r="364" spans="11:11" x14ac:dyDescent="0.35">
      <c r="K364" s="49"/>
    </row>
    <row r="365" spans="11:11" ht="18.75" customHeight="1" x14ac:dyDescent="0.35">
      <c r="K365" s="49"/>
    </row>
    <row r="366" spans="11:11" x14ac:dyDescent="0.35">
      <c r="K366" s="49"/>
    </row>
    <row r="367" spans="11:11" ht="20.25" customHeight="1" x14ac:dyDescent="0.35">
      <c r="K367" s="49"/>
    </row>
    <row r="368" spans="11:11" x14ac:dyDescent="0.35">
      <c r="K368" s="49"/>
    </row>
    <row r="369" spans="8:11" ht="18.75" customHeight="1" x14ac:dyDescent="0.35">
      <c r="K369" s="49"/>
    </row>
    <row r="370" spans="8:11" ht="16.5" customHeight="1" x14ac:dyDescent="0.35">
      <c r="K370" s="49"/>
    </row>
    <row r="371" spans="8:11" ht="18.75" customHeight="1" x14ac:dyDescent="0.35">
      <c r="K371" s="49"/>
    </row>
    <row r="372" spans="8:11" x14ac:dyDescent="0.35">
      <c r="K372" s="49"/>
    </row>
    <row r="373" spans="8:11" ht="21" customHeight="1" x14ac:dyDescent="0.35">
      <c r="K373" s="49"/>
    </row>
    <row r="374" spans="8:11" x14ac:dyDescent="0.35">
      <c r="K374" s="49"/>
    </row>
    <row r="375" spans="8:11" ht="18.75" customHeight="1" x14ac:dyDescent="0.35">
      <c r="K375" s="49"/>
    </row>
    <row r="376" spans="8:11" x14ac:dyDescent="0.35">
      <c r="K376" s="49"/>
    </row>
    <row r="377" spans="8:11" x14ac:dyDescent="0.35">
      <c r="H377" s="49"/>
      <c r="I377" s="49"/>
      <c r="J377" s="49"/>
      <c r="K377" s="49"/>
    </row>
    <row r="378" spans="8:11" x14ac:dyDescent="0.35">
      <c r="K378" s="49"/>
    </row>
    <row r="379" spans="8:11" x14ac:dyDescent="0.35">
      <c r="K379" s="49"/>
    </row>
    <row r="380" spans="8:11" x14ac:dyDescent="0.35">
      <c r="K380" s="49"/>
    </row>
    <row r="381" spans="8:11" x14ac:dyDescent="0.35">
      <c r="K381" s="49"/>
    </row>
    <row r="382" spans="8:11" x14ac:dyDescent="0.35">
      <c r="K382" s="49"/>
    </row>
    <row r="383" spans="8:11" x14ac:dyDescent="0.35">
      <c r="K383" s="49"/>
    </row>
    <row r="384" spans="8:11" x14ac:dyDescent="0.35">
      <c r="K384" s="49"/>
    </row>
    <row r="385" spans="11:11" x14ac:dyDescent="0.35">
      <c r="K385" s="49"/>
    </row>
    <row r="386" spans="11:11" x14ac:dyDescent="0.35">
      <c r="K386" s="49"/>
    </row>
    <row r="387" spans="11:11" x14ac:dyDescent="0.35">
      <c r="K387" s="49"/>
    </row>
    <row r="388" spans="11:11" x14ac:dyDescent="0.35">
      <c r="K388" s="49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2019-20</vt:lpstr>
      <vt:lpstr>Footnotes</vt:lpstr>
      <vt:lpstr>Footnotes!Print_Area</vt:lpstr>
      <vt:lpstr>'FY 2019-20'!Print_Area</vt:lpstr>
      <vt:lpstr>'FY 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Hand, Kristin (PGCB)</cp:lastModifiedBy>
  <cp:lastPrinted>2020-07-15T16:18:51Z</cp:lastPrinted>
  <dcterms:created xsi:type="dcterms:W3CDTF">2019-08-15T14:50:32Z</dcterms:created>
  <dcterms:modified xsi:type="dcterms:W3CDTF">2020-07-15T16:18:55Z</dcterms:modified>
</cp:coreProperties>
</file>