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https://pagov-my.sharepoint.com/personal/tosnyder_pa_gov/Documents/Desktop/January Revenue/"/>
    </mc:Choice>
  </mc:AlternateContent>
  <xr:revisionPtr revIDLastSave="0" documentId="8_{B0E46311-8CAD-4C48-8025-CFC1FBC72179}" xr6:coauthVersionLast="47" xr6:coauthVersionMax="47" xr10:uidLastSave="{00000000-0000-0000-0000-000000000000}"/>
  <bookViews>
    <workbookView xWindow="-108" yWindow="-108" windowWidth="23256" windowHeight="12576" xr2:uid="{EC593364-E5D4-482F-860F-E5A5FE8AE00B}"/>
  </bookViews>
  <sheets>
    <sheet name="FY 2021-22" sheetId="1" r:id="rId1"/>
    <sheet name="Footnotes" sheetId="2" r:id="rId2"/>
  </sheets>
  <definedNames>
    <definedName name="_xlnm.Print_Area" localSheetId="0">'FY 2021-22'!$A$1:$AA$422</definedName>
    <definedName name="_xlnm.Print_Titles" localSheetId="0">'FY 2021-22'!$A:$A,'FY 2021-22'!$1:$4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399" i="1" l="1"/>
  <c r="AA398" i="1"/>
  <c r="AA397" i="1"/>
  <c r="AA396" i="1"/>
  <c r="AA395" i="1"/>
  <c r="AA394" i="1"/>
  <c r="AA392" i="1"/>
  <c r="AA391" i="1"/>
  <c r="AA390" i="1"/>
  <c r="AA389" i="1"/>
  <c r="AA387" i="1"/>
  <c r="AA386" i="1"/>
  <c r="AA385" i="1"/>
  <c r="AA384" i="1"/>
  <c r="AA383" i="1"/>
  <c r="AA382" i="1"/>
  <c r="AA377" i="1"/>
  <c r="AA376" i="1"/>
  <c r="AA375" i="1"/>
  <c r="AA374" i="1"/>
  <c r="AA373" i="1"/>
  <c r="AA372" i="1"/>
  <c r="AA370" i="1"/>
  <c r="AA369" i="1"/>
  <c r="AA368" i="1"/>
  <c r="AA367" i="1"/>
  <c r="AA365" i="1"/>
  <c r="AA364" i="1"/>
  <c r="AA363" i="1"/>
  <c r="AA362" i="1"/>
  <c r="AA361" i="1"/>
  <c r="AA360" i="1"/>
  <c r="S405" i="1"/>
  <c r="Y422" i="1"/>
  <c r="Y421" i="1"/>
  <c r="Y420" i="1"/>
  <c r="Y419" i="1"/>
  <c r="Y418" i="1"/>
  <c r="Y417" i="1"/>
  <c r="Y415" i="1"/>
  <c r="Y414" i="1"/>
  <c r="Y413" i="1"/>
  <c r="Y412" i="1"/>
  <c r="Y410" i="1"/>
  <c r="Y409" i="1"/>
  <c r="Y408" i="1"/>
  <c r="Y407" i="1"/>
  <c r="Y406" i="1"/>
  <c r="Y405" i="1"/>
  <c r="W422" i="1"/>
  <c r="W421" i="1"/>
  <c r="W420" i="1"/>
  <c r="W419" i="1"/>
  <c r="W418" i="1"/>
  <c r="W417" i="1"/>
  <c r="W415" i="1"/>
  <c r="W414" i="1"/>
  <c r="W413" i="1"/>
  <c r="W412" i="1"/>
  <c r="W410" i="1"/>
  <c r="W409" i="1"/>
  <c r="W408" i="1"/>
  <c r="W407" i="1"/>
  <c r="W406" i="1"/>
  <c r="W405" i="1"/>
  <c r="U422" i="1"/>
  <c r="U421" i="1"/>
  <c r="U420" i="1"/>
  <c r="U419" i="1"/>
  <c r="U418" i="1"/>
  <c r="U417" i="1"/>
  <c r="U415" i="1"/>
  <c r="U414" i="1"/>
  <c r="U413" i="1"/>
  <c r="U412" i="1"/>
  <c r="U410" i="1"/>
  <c r="U409" i="1"/>
  <c r="U408" i="1"/>
  <c r="U407" i="1"/>
  <c r="U406" i="1"/>
  <c r="U405" i="1"/>
  <c r="S422" i="1"/>
  <c r="S421" i="1"/>
  <c r="S420" i="1"/>
  <c r="S419" i="1"/>
  <c r="S418" i="1"/>
  <c r="S417" i="1"/>
  <c r="S415" i="1"/>
  <c r="S414" i="1"/>
  <c r="S413" i="1"/>
  <c r="S412" i="1"/>
  <c r="S410" i="1"/>
  <c r="S409" i="1"/>
  <c r="S408" i="1"/>
  <c r="S407" i="1"/>
  <c r="S406" i="1"/>
  <c r="Q422" i="1"/>
  <c r="Q421" i="1"/>
  <c r="Q420" i="1"/>
  <c r="Q419" i="1"/>
  <c r="Q418" i="1"/>
  <c r="Q417" i="1"/>
  <c r="Q415" i="1"/>
  <c r="Q414" i="1"/>
  <c r="Q413" i="1"/>
  <c r="Q412" i="1"/>
  <c r="Q410" i="1"/>
  <c r="Q409" i="1"/>
  <c r="Q408" i="1"/>
  <c r="Q407" i="1"/>
  <c r="Q406" i="1"/>
  <c r="Q405" i="1"/>
  <c r="O405" i="1" l="1"/>
  <c r="E405" i="1"/>
  <c r="O422" i="1" l="1"/>
  <c r="O421" i="1"/>
  <c r="O420" i="1"/>
  <c r="O419" i="1"/>
  <c r="O418" i="1"/>
  <c r="O417" i="1"/>
  <c r="O415" i="1"/>
  <c r="O414" i="1"/>
  <c r="O413" i="1"/>
  <c r="O412" i="1"/>
  <c r="O410" i="1"/>
  <c r="O409" i="1"/>
  <c r="O408" i="1"/>
  <c r="O407" i="1"/>
  <c r="O406" i="1"/>
  <c r="M422" i="1"/>
  <c r="M421" i="1"/>
  <c r="M420" i="1"/>
  <c r="M419" i="1"/>
  <c r="M418" i="1"/>
  <c r="M417" i="1"/>
  <c r="M415" i="1"/>
  <c r="M414" i="1"/>
  <c r="M413" i="1"/>
  <c r="M412" i="1"/>
  <c r="M410" i="1"/>
  <c r="M409" i="1"/>
  <c r="M408" i="1"/>
  <c r="M407" i="1"/>
  <c r="M406" i="1"/>
  <c r="M405" i="1"/>
  <c r="K422" i="1"/>
  <c r="K421" i="1"/>
  <c r="K420" i="1"/>
  <c r="K419" i="1"/>
  <c r="K418" i="1"/>
  <c r="K417" i="1"/>
  <c r="K415" i="1"/>
  <c r="K414" i="1"/>
  <c r="K413" i="1"/>
  <c r="K412" i="1"/>
  <c r="K410" i="1"/>
  <c r="K409" i="1"/>
  <c r="K408" i="1"/>
  <c r="K407" i="1"/>
  <c r="K406" i="1"/>
  <c r="K405" i="1"/>
  <c r="I422" i="1"/>
  <c r="I421" i="1"/>
  <c r="I420" i="1"/>
  <c r="I419" i="1"/>
  <c r="I418" i="1"/>
  <c r="I417" i="1"/>
  <c r="I415" i="1"/>
  <c r="I414" i="1"/>
  <c r="I413" i="1"/>
  <c r="I412" i="1"/>
  <c r="I410" i="1"/>
  <c r="I409" i="1"/>
  <c r="I408" i="1"/>
  <c r="I407" i="1"/>
  <c r="I406" i="1"/>
  <c r="I405" i="1"/>
  <c r="G422" i="1"/>
  <c r="G421" i="1"/>
  <c r="G420" i="1"/>
  <c r="G419" i="1"/>
  <c r="G418" i="1"/>
  <c r="G417" i="1"/>
  <c r="G415" i="1"/>
  <c r="G414" i="1"/>
  <c r="G413" i="1"/>
  <c r="G412" i="1"/>
  <c r="G410" i="1"/>
  <c r="G409" i="1"/>
  <c r="G408" i="1"/>
  <c r="G407" i="1"/>
  <c r="G406" i="1"/>
  <c r="G405" i="1"/>
  <c r="E422" i="1"/>
  <c r="E421" i="1"/>
  <c r="E420" i="1"/>
  <c r="E419" i="1"/>
  <c r="E418" i="1"/>
  <c r="E417" i="1"/>
  <c r="E415" i="1"/>
  <c r="E414" i="1"/>
  <c r="E413" i="1"/>
  <c r="E412" i="1"/>
  <c r="E410" i="1"/>
  <c r="E409" i="1"/>
  <c r="E408" i="1"/>
  <c r="E407" i="1"/>
  <c r="E406" i="1"/>
  <c r="C407" i="1"/>
  <c r="C408" i="1"/>
  <c r="C406" i="1"/>
  <c r="C422" i="1"/>
  <c r="C421" i="1"/>
  <c r="C420" i="1"/>
  <c r="C419" i="1"/>
  <c r="C418" i="1"/>
  <c r="C417" i="1"/>
  <c r="C415" i="1"/>
  <c r="C414" i="1"/>
  <c r="C413" i="1"/>
  <c r="C412" i="1"/>
  <c r="C410" i="1"/>
  <c r="C409" i="1"/>
  <c r="C405" i="1"/>
  <c r="AA355" i="1" l="1"/>
  <c r="AA354" i="1"/>
  <c r="AA353" i="1"/>
  <c r="AA352" i="1"/>
  <c r="AA351" i="1"/>
  <c r="AA350" i="1"/>
  <c r="AA348" i="1"/>
  <c r="AA347" i="1"/>
  <c r="AA346" i="1"/>
  <c r="AA345" i="1"/>
  <c r="AA343" i="1"/>
  <c r="AA342" i="1"/>
  <c r="AA341" i="1"/>
  <c r="AA340" i="1"/>
  <c r="AA339" i="1"/>
  <c r="AA338" i="1"/>
  <c r="AA333" i="1" l="1"/>
  <c r="AA332" i="1"/>
  <c r="AA331" i="1"/>
  <c r="AA330" i="1"/>
  <c r="AA329" i="1"/>
  <c r="AA328" i="1"/>
  <c r="AA326" i="1"/>
  <c r="AA325" i="1"/>
  <c r="AA324" i="1"/>
  <c r="AA323" i="1"/>
  <c r="AA321" i="1"/>
  <c r="AA320" i="1"/>
  <c r="AA319" i="1"/>
  <c r="AA318" i="1"/>
  <c r="AA317" i="1"/>
  <c r="AA316" i="1"/>
  <c r="AA311" i="1"/>
  <c r="AA310" i="1"/>
  <c r="AA309" i="1"/>
  <c r="AA308" i="1"/>
  <c r="AA307" i="1"/>
  <c r="AA306" i="1"/>
  <c r="AA304" i="1"/>
  <c r="AA303" i="1"/>
  <c r="AA302" i="1"/>
  <c r="AA301" i="1"/>
  <c r="AA299" i="1"/>
  <c r="AA298" i="1"/>
  <c r="AA297" i="1"/>
  <c r="AA296" i="1"/>
  <c r="AA295" i="1"/>
  <c r="AA294" i="1"/>
  <c r="AA289" i="1"/>
  <c r="AA288" i="1"/>
  <c r="AA287" i="1"/>
  <c r="AA286" i="1"/>
  <c r="AA285" i="1"/>
  <c r="AA284" i="1"/>
  <c r="AA282" i="1"/>
  <c r="AA281" i="1"/>
  <c r="AA280" i="1"/>
  <c r="AA279" i="1"/>
  <c r="AA277" i="1"/>
  <c r="AA276" i="1"/>
  <c r="AA275" i="1"/>
  <c r="AA274" i="1"/>
  <c r="AA273" i="1"/>
  <c r="AA272" i="1"/>
  <c r="AA413" i="1" l="1"/>
  <c r="AA410" i="1"/>
  <c r="AA406" i="1"/>
  <c r="AA418" i="1"/>
  <c r="AA414" i="1"/>
  <c r="AA407" i="1"/>
  <c r="AA419" i="1"/>
  <c r="AA417" i="1"/>
  <c r="AA415" i="1"/>
  <c r="AA412" i="1"/>
  <c r="AA409" i="1"/>
  <c r="AA405" i="1"/>
  <c r="AA408" i="1" l="1"/>
  <c r="AA267" i="1" l="1"/>
  <c r="AA266" i="1"/>
  <c r="AA265" i="1"/>
  <c r="AA264" i="1"/>
  <c r="AA263" i="1"/>
  <c r="AA262" i="1"/>
  <c r="AA260" i="1"/>
  <c r="AA259" i="1"/>
  <c r="AA258" i="1"/>
  <c r="AA257" i="1"/>
  <c r="AA255" i="1"/>
  <c r="AA254" i="1"/>
  <c r="AA253" i="1"/>
  <c r="AA252" i="1"/>
  <c r="AA251" i="1"/>
  <c r="AA250" i="1"/>
  <c r="AA8" i="1" l="1"/>
  <c r="AA245" i="1" l="1"/>
  <c r="AA244" i="1"/>
  <c r="AA243" i="1"/>
  <c r="AA242" i="1"/>
  <c r="AA241" i="1"/>
  <c r="AA240" i="1"/>
  <c r="AA238" i="1"/>
  <c r="AA237" i="1"/>
  <c r="AA236" i="1"/>
  <c r="AA235" i="1"/>
  <c r="AA233" i="1"/>
  <c r="AA232" i="1"/>
  <c r="AA231" i="1"/>
  <c r="AA230" i="1"/>
  <c r="AA229" i="1"/>
  <c r="AA228" i="1"/>
  <c r="AA223" i="1" l="1"/>
  <c r="AA222" i="1"/>
  <c r="AA221" i="1"/>
  <c r="AA220" i="1"/>
  <c r="AA219" i="1"/>
  <c r="AA218" i="1"/>
  <c r="AA216" i="1"/>
  <c r="AA215" i="1"/>
  <c r="AA214" i="1"/>
  <c r="AA213" i="1"/>
  <c r="AA211" i="1"/>
  <c r="AA210" i="1"/>
  <c r="AA209" i="1"/>
  <c r="AA208" i="1"/>
  <c r="AA207" i="1"/>
  <c r="AA206" i="1"/>
  <c r="AA184" i="1" l="1"/>
  <c r="AA201" i="1"/>
  <c r="AA200" i="1"/>
  <c r="AA199" i="1"/>
  <c r="AA198" i="1"/>
  <c r="AA197" i="1"/>
  <c r="AA196" i="1"/>
  <c r="AA194" i="1"/>
  <c r="AA193" i="1"/>
  <c r="AA192" i="1"/>
  <c r="AA191" i="1"/>
  <c r="AA189" i="1"/>
  <c r="AA188" i="1"/>
  <c r="AA187" i="1"/>
  <c r="AA186" i="1"/>
  <c r="AA185" i="1"/>
  <c r="AA179" i="1" l="1"/>
  <c r="AA178" i="1"/>
  <c r="AA177" i="1"/>
  <c r="AA176" i="1"/>
  <c r="AA175" i="1"/>
  <c r="AA174" i="1"/>
  <c r="AA172" i="1"/>
  <c r="AA171" i="1"/>
  <c r="AA170" i="1"/>
  <c r="AA169" i="1"/>
  <c r="AA167" i="1"/>
  <c r="AA166" i="1"/>
  <c r="AA165" i="1"/>
  <c r="AA164" i="1"/>
  <c r="AA163" i="1"/>
  <c r="AA162" i="1"/>
  <c r="AA10" i="1" l="1"/>
  <c r="AA12" i="1"/>
  <c r="AA11" i="1"/>
  <c r="AA422" i="1" l="1"/>
  <c r="AA421" i="1"/>
  <c r="AA420" i="1"/>
  <c r="AA157" i="1"/>
  <c r="AA156" i="1"/>
  <c r="AA155" i="1"/>
  <c r="AA154" i="1"/>
  <c r="AA153" i="1"/>
  <c r="AA152" i="1"/>
  <c r="AA150" i="1"/>
  <c r="AA149" i="1"/>
  <c r="AA148" i="1"/>
  <c r="AA147" i="1"/>
  <c r="AA145" i="1"/>
  <c r="AA144" i="1"/>
  <c r="AA143" i="1"/>
  <c r="AA142" i="1"/>
  <c r="AA141" i="1"/>
  <c r="AA140" i="1"/>
  <c r="AA135" i="1"/>
  <c r="AA134" i="1"/>
  <c r="AA133" i="1"/>
  <c r="AA132" i="1"/>
  <c r="AA131" i="1"/>
  <c r="AA130" i="1"/>
  <c r="AA128" i="1"/>
  <c r="AA127" i="1"/>
  <c r="AA126" i="1"/>
  <c r="AA125" i="1"/>
  <c r="AA123" i="1"/>
  <c r="AA122" i="1"/>
  <c r="AA121" i="1"/>
  <c r="AA120" i="1"/>
  <c r="AA119" i="1"/>
  <c r="AA118" i="1"/>
  <c r="AA113" i="1"/>
  <c r="AA112" i="1"/>
  <c r="AA111" i="1"/>
  <c r="AA110" i="1"/>
  <c r="AA109" i="1"/>
  <c r="AA108" i="1"/>
  <c r="AA106" i="1"/>
  <c r="AA105" i="1"/>
  <c r="AA104" i="1"/>
  <c r="AA103" i="1"/>
  <c r="AA101" i="1"/>
  <c r="AA100" i="1"/>
  <c r="AA99" i="1"/>
  <c r="AA98" i="1"/>
  <c r="AA97" i="1"/>
  <c r="AA96" i="1"/>
  <c r="AA91" i="1"/>
  <c r="AA90" i="1"/>
  <c r="AA89" i="1"/>
  <c r="AA88" i="1"/>
  <c r="AA87" i="1"/>
  <c r="AA86" i="1"/>
  <c r="AA84" i="1"/>
  <c r="AA83" i="1"/>
  <c r="AA82" i="1"/>
  <c r="AA81" i="1"/>
  <c r="AA79" i="1"/>
  <c r="AA78" i="1"/>
  <c r="AA77" i="1"/>
  <c r="AA76" i="1"/>
  <c r="AA75" i="1"/>
  <c r="AA74" i="1"/>
  <c r="AA69" i="1"/>
  <c r="AA68" i="1"/>
  <c r="AA67" i="1"/>
  <c r="AA66" i="1"/>
  <c r="AA65" i="1"/>
  <c r="AA64" i="1"/>
  <c r="AA62" i="1"/>
  <c r="AA61" i="1"/>
  <c r="AA60" i="1"/>
  <c r="AA59" i="1"/>
  <c r="AA57" i="1"/>
  <c r="AA56" i="1"/>
  <c r="AA55" i="1"/>
  <c r="AA54" i="1"/>
  <c r="AA53" i="1"/>
  <c r="AA52" i="1"/>
  <c r="AA47" i="1"/>
  <c r="AA46" i="1"/>
  <c r="AA45" i="1"/>
  <c r="AA44" i="1"/>
  <c r="AA43" i="1"/>
  <c r="AA42" i="1"/>
  <c r="AA40" i="1"/>
  <c r="AA39" i="1"/>
  <c r="AA38" i="1"/>
  <c r="AA37" i="1"/>
  <c r="AA35" i="1"/>
  <c r="AA34" i="1"/>
  <c r="AA33" i="1"/>
  <c r="AA32" i="1"/>
  <c r="AA31" i="1"/>
  <c r="AA30" i="1"/>
  <c r="AA25" i="1"/>
  <c r="AA24" i="1"/>
  <c r="AA23" i="1"/>
  <c r="AA22" i="1"/>
  <c r="AA21" i="1"/>
  <c r="AA20" i="1"/>
  <c r="AA18" i="1"/>
  <c r="AA17" i="1"/>
  <c r="AA16" i="1"/>
  <c r="AA15" i="1"/>
  <c r="AA13" i="1"/>
  <c r="AA9" i="1"/>
</calcChain>
</file>

<file path=xl/sharedStrings.xml><?xml version="1.0" encoding="utf-8"?>
<sst xmlns="http://schemas.openxmlformats.org/spreadsheetml/2006/main" count="396" uniqueCount="45">
  <si>
    <t>HOLLYWOOD CASINO</t>
  </si>
  <si>
    <t>Total Sports Wagering</t>
  </si>
  <si>
    <t>Handle*</t>
  </si>
  <si>
    <t>Revenue</t>
  </si>
  <si>
    <t>Promotional Credits</t>
  </si>
  <si>
    <t>Gross Revenue (Taxable)</t>
  </si>
  <si>
    <t>State Tax Due (34%)</t>
  </si>
  <si>
    <t>Local Share Assessment (2%)</t>
  </si>
  <si>
    <t>Retail Sports Wagering</t>
  </si>
  <si>
    <t>Online Sports Wagering</t>
  </si>
  <si>
    <t xml:space="preserve">State Tax Due (34%) </t>
  </si>
  <si>
    <t>PARX CASINO</t>
  </si>
  <si>
    <t>SOUTH PHILADELPHIA RACE AND SPORTSBOOK</t>
  </si>
  <si>
    <t>HARRAH'S</t>
  </si>
  <si>
    <t>VALLEY FORGE CASINO</t>
  </si>
  <si>
    <t>GRAND TOTAL</t>
  </si>
  <si>
    <t>FOOTNOTES:</t>
  </si>
  <si>
    <t>*Sports Wagering Gross Revenue reflects the Handle (wagers) less ONLY the payouts on winning wagers made DURING the reporting month. This means the Handle includes wagers received for future events in which the payout would not be made on a winning ticket until a future month. Therefore, a relevant win percentage cannot be calculated by simply dividing the Gross Revenue by the Handle reported during a like period.</t>
  </si>
  <si>
    <t>PRESQUE ISLE</t>
  </si>
  <si>
    <t>MOUNT AIRY</t>
  </si>
  <si>
    <t>MOHEGAN</t>
  </si>
  <si>
    <t>RIVERS - PITTSBURGH</t>
  </si>
  <si>
    <t>MOHEGAN - LEHIGH VALLEY</t>
  </si>
  <si>
    <t xml:space="preserve">                                                                MONTHLY SPORTS WAGERING REPORT </t>
  </si>
  <si>
    <t xml:space="preserve">RIVERS - PHILADELPHIA </t>
  </si>
  <si>
    <t>July 2021</t>
  </si>
  <si>
    <t>August 2021</t>
  </si>
  <si>
    <t>September 2021</t>
  </si>
  <si>
    <t>October 2021</t>
  </si>
  <si>
    <t>November 2021</t>
  </si>
  <si>
    <t>December 2021</t>
  </si>
  <si>
    <t>January 2022</t>
  </si>
  <si>
    <t>February 2022</t>
  </si>
  <si>
    <t>March 2022</t>
  </si>
  <si>
    <t>April 2022</t>
  </si>
  <si>
    <t>May 2022</t>
  </si>
  <si>
    <t>June 2022</t>
  </si>
  <si>
    <t>FY 2021/2022 Total</t>
  </si>
  <si>
    <t>HOLLYWOOD CASINO AT THE MEADOWS</t>
  </si>
  <si>
    <t>LIVE! CASINO PITTSBURGH</t>
  </si>
  <si>
    <t xml:space="preserve">WIND CREEK </t>
  </si>
  <si>
    <t xml:space="preserve">HOLLYWOOD CASINO MORGANTOWN </t>
  </si>
  <si>
    <t>LIVE! CASINO PHILADELPHIA</t>
  </si>
  <si>
    <t xml:space="preserve">HOLLYWOOD CASINO YORK </t>
  </si>
  <si>
    <t>PARX AT MALVERN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</si>
</sst>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General_)"/>
  </numFmts>
  <fonts count="17" x14ac:knownFonts="1">
    <font>
      <sz val="11"/>
      <color theme="1"/>
      <name val="Calibri"/>
      <family val="2"/>
      <scheme val="minor"/>
    </font>
    <font>
      <sz val="10"/>
      <name val="Arial"/>
      <family val="2"/>
    </font>
    <font>
      <sz val="12"/>
      <name val="Calibri"/>
      <family val="2"/>
    </font>
    <font>
      <b/>
      <sz val="18"/>
      <name val="Calibri"/>
      <family val="2"/>
    </font>
    <font>
      <sz val="18"/>
      <color theme="1"/>
      <name val="Calibri"/>
      <family val="2"/>
      <scheme val="minor"/>
    </font>
    <font>
      <b/>
      <u/>
      <sz val="16"/>
      <name val="Calibri"/>
      <family val="2"/>
    </font>
    <font>
      <b/>
      <sz val="12"/>
      <name val="Calibri"/>
      <family val="2"/>
    </font>
    <font>
      <u/>
      <sz val="16"/>
      <name val="Calibri"/>
      <family val="2"/>
    </font>
    <font>
      <sz val="16"/>
      <name val="Calibri"/>
      <family val="2"/>
    </font>
    <font>
      <b/>
      <u/>
      <sz val="16"/>
      <color indexed="8"/>
      <name val="Calibri"/>
      <family val="2"/>
    </font>
    <font>
      <b/>
      <u/>
      <sz val="12"/>
      <color indexed="8"/>
      <name val="Calibri"/>
      <family val="2"/>
    </font>
    <font>
      <b/>
      <u/>
      <sz val="12"/>
      <name val="Calibri"/>
      <family val="2"/>
    </font>
    <font>
      <b/>
      <sz val="14"/>
      <color theme="1"/>
      <name val="Calibri"/>
      <family val="2"/>
      <scheme val="minor"/>
    </font>
    <font>
      <i/>
      <sz val="14"/>
      <color theme="1"/>
      <name val="Calibri"/>
      <family val="2"/>
      <scheme val="minor"/>
    </font>
    <font>
      <u/>
      <sz val="12"/>
      <name val="Calibri"/>
      <family val="2"/>
    </font>
    <font>
      <b/>
      <sz val="12"/>
      <color indexed="8"/>
      <name val="Calibri"/>
      <family val="2"/>
    </font>
    <font>
      <sz val="12"/>
      <name val="Helv"/>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7" fontId="16" fillId="0" borderId="0"/>
  </cellStyleXfs>
  <cellXfs count="49">
    <xf numFmtId="0" fontId="0" fillId="0" borderId="0" xfId="0"/>
    <xf numFmtId="0" fontId="2" fillId="0" borderId="0" xfId="1" applyFont="1"/>
    <xf numFmtId="0" fontId="5" fillId="0" borderId="0" xfId="1" applyFont="1"/>
    <xf numFmtId="0" fontId="6" fillId="0" borderId="1" xfId="1" applyFont="1" applyBorder="1"/>
    <xf numFmtId="0" fontId="7" fillId="0" borderId="0" xfId="1" applyFont="1"/>
    <xf numFmtId="0" fontId="9" fillId="0" borderId="0" xfId="1" applyFont="1"/>
    <xf numFmtId="0" fontId="8" fillId="0" borderId="0" xfId="1" applyFont="1" applyAlignment="1">
      <alignment horizontal="left" indent="1"/>
    </xf>
    <xf numFmtId="165" fontId="2" fillId="0" borderId="0" xfId="2" applyNumberFormat="1" applyFont="1" applyFill="1" applyAlignment="1"/>
    <xf numFmtId="0" fontId="6" fillId="0" borderId="0" xfId="1" applyFont="1"/>
    <xf numFmtId="0" fontId="8" fillId="0" borderId="0" xfId="0" applyFont="1" applyAlignment="1">
      <alignment horizontal="left" indent="1"/>
    </xf>
    <xf numFmtId="0" fontId="10" fillId="0" borderId="0" xfId="1" applyFont="1"/>
    <xf numFmtId="164" fontId="2" fillId="0" borderId="0" xfId="2" applyNumberFormat="1" applyFont="1" applyFill="1" applyAlignment="1"/>
    <xf numFmtId="164" fontId="2" fillId="0" borderId="0" xfId="1" applyNumberFormat="1" applyFont="1"/>
    <xf numFmtId="164" fontId="11" fillId="0" borderId="0" xfId="1" applyNumberFormat="1" applyFont="1"/>
    <xf numFmtId="0" fontId="2" fillId="0" borderId="0" xfId="1" applyFont="1" applyAlignment="1">
      <alignment horizontal="left" indent="1"/>
    </xf>
    <xf numFmtId="0" fontId="2" fillId="0" borderId="0" xfId="0" applyFont="1" applyAlignment="1">
      <alignment horizontal="left" indent="1"/>
    </xf>
    <xf numFmtId="164" fontId="2" fillId="0" borderId="0" xfId="2" applyNumberFormat="1" applyFont="1" applyAlignment="1">
      <alignment horizontal="right"/>
    </xf>
    <xf numFmtId="164" fontId="6" fillId="0" borderId="0" xfId="2" applyNumberFormat="1" applyFont="1" applyFill="1" applyAlignment="1"/>
    <xf numFmtId="1" fontId="6" fillId="0" borderId="0" xfId="2" applyNumberFormat="1" applyFont="1" applyFill="1" applyAlignment="1"/>
    <xf numFmtId="164" fontId="2" fillId="0" borderId="0" xfId="2" applyNumberFormat="1" applyFont="1" applyAlignment="1"/>
    <xf numFmtId="0" fontId="6" fillId="0" borderId="0" xfId="1" applyFont="1" applyAlignment="1">
      <alignment horizontal="left"/>
    </xf>
    <xf numFmtId="0" fontId="11" fillId="0" borderId="0" xfId="1" applyFont="1"/>
    <xf numFmtId="166" fontId="2" fillId="0" borderId="0" xfId="2" applyNumberFormat="1" applyFont="1" applyAlignment="1">
      <alignment horizontal="right"/>
    </xf>
    <xf numFmtId="166" fontId="2" fillId="0" borderId="0" xfId="2" applyNumberFormat="1" applyFont="1" applyAlignment="1"/>
    <xf numFmtId="8" fontId="2" fillId="0" borderId="0" xfId="1" applyNumberFormat="1" applyFont="1"/>
    <xf numFmtId="37" fontId="2" fillId="0" borderId="0" xfId="3" applyNumberFormat="1" applyFont="1" applyAlignment="1">
      <alignment horizontal="right"/>
    </xf>
    <xf numFmtId="1" fontId="2" fillId="0" borderId="0" xfId="2" applyNumberFormat="1" applyFont="1" applyAlignment="1"/>
    <xf numFmtId="165" fontId="2" fillId="0" borderId="0" xfId="2" applyNumberFormat="1" applyFont="1" applyAlignment="1"/>
    <xf numFmtId="43" fontId="2" fillId="0" borderId="0" xfId="4" applyFont="1" applyFill="1" applyAlignment="1"/>
    <xf numFmtId="3" fontId="6" fillId="0" borderId="0" xfId="2" applyNumberFormat="1" applyFont="1" applyFill="1" applyAlignment="1"/>
    <xf numFmtId="164" fontId="2" fillId="0" borderId="0" xfId="2" applyNumberFormat="1" applyFont="1" applyFill="1"/>
    <xf numFmtId="0" fontId="12" fillId="0" borderId="0" xfId="0" applyFont="1"/>
    <xf numFmtId="164" fontId="0" fillId="0" borderId="0" xfId="0" applyNumberFormat="1"/>
    <xf numFmtId="49" fontId="6" fillId="0" borderId="1" xfId="1" applyNumberFormat="1" applyFont="1" applyBorder="1" applyAlignment="1">
      <alignment horizontal="center"/>
    </xf>
    <xf numFmtId="49" fontId="6" fillId="0" borderId="0" xfId="1" applyNumberFormat="1" applyFont="1" applyAlignment="1">
      <alignment horizontal="center"/>
    </xf>
    <xf numFmtId="49" fontId="6" fillId="0" borderId="1" xfId="1" applyNumberFormat="1" applyFont="1" applyBorder="1" applyAlignment="1">
      <alignment horizontal="center" wrapText="1"/>
    </xf>
    <xf numFmtId="0" fontId="14" fillId="0" borderId="0" xfId="1" applyFont="1"/>
    <xf numFmtId="0" fontId="15" fillId="0" borderId="0" xfId="1" applyFont="1"/>
    <xf numFmtId="0" fontId="6" fillId="0" borderId="0" xfId="0" applyFont="1" applyAlignment="1">
      <alignment horizontal="left" indent="1"/>
    </xf>
    <xf numFmtId="49" fontId="2" fillId="0" borderId="0" xfId="1" applyNumberFormat="1" applyFont="1" applyAlignment="1">
      <alignment horizontal="center"/>
    </xf>
    <xf numFmtId="164" fontId="6" fillId="0" borderId="0" xfId="2" applyNumberFormat="1" applyFont="1" applyAlignment="1"/>
    <xf numFmtId="6" fontId="2" fillId="0" borderId="0" xfId="2" applyNumberFormat="1" applyFont="1" applyFill="1" applyAlignment="1"/>
    <xf numFmtId="8" fontId="0" fillId="0" borderId="0" xfId="0" applyNumberFormat="1"/>
    <xf numFmtId="8" fontId="2" fillId="0" borderId="0" xfId="2" applyNumberFormat="1" applyFont="1" applyFill="1" applyAlignment="1"/>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4" fillId="0" borderId="0" xfId="0" applyFont="1" applyAlignment="1">
      <alignment horizontal="center"/>
    </xf>
    <xf numFmtId="0" fontId="13" fillId="0" borderId="0" xfId="0" applyFont="1" applyAlignment="1">
      <alignment horizontal="left" vertical="center" wrapText="1"/>
    </xf>
  </cellXfs>
  <cellStyles count="6">
    <cellStyle name="Comma 2" xfId="4" xr:uid="{6FA96660-B9CE-44C5-A49E-B1A779137F08}"/>
    <cellStyle name="Currency 2" xfId="3" xr:uid="{70782773-A5AD-4D01-90C3-3BD96C63E62C}"/>
    <cellStyle name="Normal" xfId="0" builtinId="0"/>
    <cellStyle name="Normal 2" xfId="1" xr:uid="{51E51AE6-84A9-4BD1-A72B-1B3199E48A85}"/>
    <cellStyle name="Normal 2 2" xfId="5" xr:uid="{894A84E7-6AD8-4089-90BA-C97952821642}"/>
    <cellStyle name="Percent 2" xfId="2" xr:uid="{A1C99785-004E-4426-AE91-B94534605E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551113</xdr:colOff>
      <xdr:row>0</xdr:row>
      <xdr:rowOff>28575</xdr:rowOff>
    </xdr:from>
    <xdr:to>
      <xdr:col>18</xdr:col>
      <xdr:colOff>621129</xdr:colOff>
      <xdr:row>2</xdr:row>
      <xdr:rowOff>66675</xdr:rowOff>
    </xdr:to>
    <xdr:pic>
      <xdr:nvPicPr>
        <xdr:cNvPr id="2" name="Picture 1" descr="LetterHead_Color-no-info">
          <a:extLst>
            <a:ext uri="{FF2B5EF4-FFF2-40B4-BE49-F238E27FC236}">
              <a16:creationId xmlns:a16="http://schemas.microsoft.com/office/drawing/2014/main" id="{6C3B6110-96B6-420D-A13B-BFE63636F9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7763" y="28575"/>
          <a:ext cx="6829591"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557C-0A62-4B8C-8E87-4FE1CDB9E0C5}">
  <dimension ref="A1:AA745"/>
  <sheetViews>
    <sheetView tabSelected="1" view="pageBreakPreview" zoomScaleNormal="100" zoomScaleSheetLayoutView="100" workbookViewId="0">
      <pane xSplit="1" topLeftCell="B1" activePane="topRight" state="frozen"/>
      <selection pane="topRight" activeCell="Q382" sqref="Q382:Y382"/>
    </sheetView>
  </sheetViews>
  <sheetFormatPr defaultColWidth="9.109375" defaultRowHeight="15.6" x14ac:dyDescent="0.3"/>
  <cols>
    <col min="1" max="1" width="47.5546875" style="1" customWidth="1"/>
    <col min="2" max="2" width="3.6640625" style="1" customWidth="1"/>
    <col min="3" max="3" width="14.88671875" style="1" customWidth="1"/>
    <col min="4" max="4" width="3.109375" style="1" customWidth="1"/>
    <col min="5" max="5" width="15.5546875" style="1" customWidth="1"/>
    <col min="6" max="6" width="2.88671875" style="1" customWidth="1"/>
    <col min="7" max="7" width="16.5546875" style="1" customWidth="1"/>
    <col min="8" max="8" width="3" style="1" customWidth="1"/>
    <col min="9" max="9" width="14.88671875" style="1" customWidth="1"/>
    <col min="10" max="10" width="3.5546875" style="1" customWidth="1"/>
    <col min="11" max="11" width="16.5546875" style="1" customWidth="1"/>
    <col min="12" max="12" width="3.5546875" style="1" customWidth="1"/>
    <col min="13" max="13" width="16.109375" style="1" customWidth="1"/>
    <col min="14" max="14" width="3" style="1" customWidth="1"/>
    <col min="15" max="15" width="14.109375" style="1" customWidth="1"/>
    <col min="16" max="16" width="3.88671875" style="1" customWidth="1"/>
    <col min="17" max="17" width="17.44140625" style="1" bestFit="1" customWidth="1"/>
    <col min="18" max="18" width="3.88671875" style="1" customWidth="1"/>
    <col min="19" max="19" width="17.44140625" style="1" bestFit="1" customWidth="1"/>
    <col min="20" max="20" width="3" style="1" customWidth="1"/>
    <col min="21" max="21" width="17.44140625" style="1" bestFit="1" customWidth="1"/>
    <col min="22" max="22" width="2.44140625" style="1" customWidth="1"/>
    <col min="23" max="23" width="17.44140625" style="1" bestFit="1" customWidth="1"/>
    <col min="24" max="24" width="3.109375" style="1" customWidth="1"/>
    <col min="25" max="25" width="17.44140625" style="1" bestFit="1" customWidth="1"/>
    <col min="26" max="26" width="2.88671875" style="1" customWidth="1"/>
    <col min="27" max="27" width="16.33203125" style="1" customWidth="1"/>
    <col min="28" max="16384" width="9.109375" style="1"/>
  </cols>
  <sheetData>
    <row r="1" spans="1:27" ht="58.5" customHeight="1" x14ac:dyDescent="0.3">
      <c r="A1" s="44"/>
      <c r="B1" s="44"/>
      <c r="C1" s="45"/>
      <c r="D1" s="45"/>
      <c r="E1" s="45"/>
      <c r="F1" s="45"/>
      <c r="G1" s="45"/>
      <c r="H1" s="45"/>
      <c r="I1" s="45"/>
      <c r="J1" s="45"/>
      <c r="K1" s="45"/>
      <c r="L1" s="45"/>
      <c r="M1" s="45"/>
      <c r="N1" s="45"/>
      <c r="O1" s="45"/>
      <c r="P1" s="45"/>
      <c r="Q1" s="45"/>
      <c r="R1" s="45"/>
      <c r="S1" s="45"/>
      <c r="T1" s="45"/>
      <c r="U1" s="45"/>
      <c r="V1" s="45"/>
      <c r="W1" s="45"/>
      <c r="X1" s="45"/>
      <c r="Y1" s="45"/>
      <c r="Z1" s="45"/>
      <c r="AA1" s="45"/>
    </row>
    <row r="2" spans="1:27" ht="27" customHeight="1" x14ac:dyDescent="0.3">
      <c r="A2" s="45"/>
      <c r="B2" s="45"/>
      <c r="C2" s="45"/>
      <c r="D2" s="45"/>
      <c r="E2" s="45"/>
      <c r="F2" s="45"/>
      <c r="G2" s="45"/>
      <c r="H2" s="45"/>
      <c r="I2" s="45"/>
      <c r="J2" s="45"/>
      <c r="K2" s="45"/>
      <c r="L2" s="45"/>
      <c r="M2" s="45"/>
      <c r="N2" s="45"/>
      <c r="O2" s="45"/>
      <c r="P2" s="45"/>
      <c r="Q2" s="45"/>
      <c r="R2" s="45"/>
      <c r="S2" s="45"/>
      <c r="T2" s="45"/>
      <c r="U2" s="45"/>
      <c r="V2" s="45"/>
      <c r="W2" s="45"/>
      <c r="X2" s="45"/>
      <c r="Y2" s="45"/>
      <c r="Z2" s="45"/>
      <c r="AA2" s="45"/>
    </row>
    <row r="3" spans="1:27" ht="30.75" customHeight="1" x14ac:dyDescent="0.45">
      <c r="A3" s="46" t="s">
        <v>23</v>
      </c>
      <c r="B3" s="46"/>
      <c r="C3" s="47"/>
      <c r="D3" s="47"/>
      <c r="E3" s="47"/>
      <c r="F3" s="47"/>
      <c r="G3" s="47"/>
      <c r="H3" s="47"/>
      <c r="I3" s="47"/>
      <c r="J3" s="47"/>
      <c r="K3" s="47"/>
      <c r="L3" s="47"/>
      <c r="M3" s="47"/>
      <c r="N3" s="47"/>
      <c r="O3" s="47"/>
      <c r="P3" s="47"/>
      <c r="Q3" s="47"/>
      <c r="R3" s="47"/>
      <c r="S3" s="47"/>
      <c r="T3" s="47"/>
      <c r="U3" s="47"/>
      <c r="V3" s="47"/>
      <c r="W3" s="47"/>
      <c r="X3" s="47"/>
      <c r="Y3" s="47"/>
      <c r="Z3" s="47"/>
      <c r="AA3" s="47"/>
    </row>
    <row r="4" spans="1:27" s="3" customFormat="1" ht="42.75" customHeight="1" x14ac:dyDescent="0.4">
      <c r="A4" s="21"/>
      <c r="B4" s="2"/>
      <c r="C4" s="33" t="s">
        <v>25</v>
      </c>
      <c r="D4" s="34"/>
      <c r="E4" s="33" t="s">
        <v>26</v>
      </c>
      <c r="F4" s="34"/>
      <c r="G4" s="33" t="s">
        <v>27</v>
      </c>
      <c r="H4" s="34"/>
      <c r="I4" s="33" t="s">
        <v>28</v>
      </c>
      <c r="J4" s="34"/>
      <c r="K4" s="33" t="s">
        <v>29</v>
      </c>
      <c r="L4" s="34"/>
      <c r="M4" s="33" t="s">
        <v>30</v>
      </c>
      <c r="N4" s="34"/>
      <c r="O4" s="33" t="s">
        <v>31</v>
      </c>
      <c r="P4" s="34"/>
      <c r="Q4" s="33" t="s">
        <v>32</v>
      </c>
      <c r="R4" s="34"/>
      <c r="S4" s="33" t="s">
        <v>33</v>
      </c>
      <c r="T4" s="34"/>
      <c r="U4" s="33" t="s">
        <v>34</v>
      </c>
      <c r="V4" s="34"/>
      <c r="W4" s="33" t="s">
        <v>35</v>
      </c>
      <c r="X4" s="34"/>
      <c r="Y4" s="33" t="s">
        <v>36</v>
      </c>
      <c r="Z4" s="34"/>
      <c r="AA4" s="35" t="s">
        <v>37</v>
      </c>
    </row>
    <row r="5" spans="1:27" ht="21" x14ac:dyDescent="0.4">
      <c r="A5" s="36"/>
      <c r="B5" s="4"/>
      <c r="C5" s="39"/>
      <c r="D5" s="39"/>
      <c r="E5" s="39"/>
      <c r="F5" s="39"/>
      <c r="G5" s="39"/>
      <c r="H5" s="39"/>
      <c r="I5" s="39"/>
      <c r="J5" s="39"/>
      <c r="K5" s="39"/>
      <c r="L5" s="39"/>
      <c r="M5" s="39"/>
      <c r="N5" s="39"/>
      <c r="O5" s="39"/>
      <c r="P5" s="39"/>
      <c r="Q5" s="39"/>
      <c r="R5" s="39"/>
      <c r="S5" s="39"/>
      <c r="T5" s="39"/>
      <c r="U5" s="39"/>
      <c r="V5" s="39"/>
      <c r="W5" s="39"/>
      <c r="X5" s="39"/>
      <c r="Y5" s="39"/>
      <c r="Z5" s="39"/>
      <c r="AA5" s="39"/>
    </row>
    <row r="6" spans="1:27" ht="15.75" customHeight="1" x14ac:dyDescent="0.4">
      <c r="A6" s="10" t="s">
        <v>0</v>
      </c>
      <c r="B6" s="5"/>
      <c r="C6" s="21"/>
      <c r="D6" s="21"/>
      <c r="E6" s="21"/>
      <c r="F6" s="21"/>
      <c r="G6" s="21"/>
      <c r="H6" s="21"/>
      <c r="I6" s="21"/>
      <c r="J6" s="21"/>
      <c r="K6" s="21"/>
      <c r="L6" s="21"/>
      <c r="M6" s="21"/>
      <c r="N6" s="21"/>
      <c r="O6" s="21"/>
      <c r="P6" s="21"/>
      <c r="Q6" s="21"/>
      <c r="R6" s="21"/>
      <c r="S6" s="21"/>
      <c r="T6" s="21"/>
      <c r="U6" s="21"/>
      <c r="V6" s="21"/>
      <c r="W6" s="21"/>
      <c r="X6" s="21"/>
      <c r="Y6" s="21"/>
      <c r="Z6" s="21"/>
      <c r="AA6" s="21"/>
    </row>
    <row r="7" spans="1:27" ht="15.75" customHeight="1" x14ac:dyDescent="0.4">
      <c r="A7" s="37" t="s">
        <v>1</v>
      </c>
      <c r="B7" s="5"/>
      <c r="C7" s="21"/>
      <c r="D7" s="21"/>
      <c r="E7" s="21"/>
      <c r="F7" s="21"/>
      <c r="G7" s="21"/>
      <c r="H7" s="21"/>
      <c r="I7" s="21"/>
      <c r="J7" s="21"/>
      <c r="K7" s="21"/>
      <c r="L7" s="21"/>
      <c r="M7" s="21"/>
      <c r="N7" s="21"/>
      <c r="O7" s="21"/>
      <c r="P7" s="21"/>
      <c r="Q7" s="21"/>
      <c r="R7" s="21"/>
      <c r="S7" s="21"/>
      <c r="T7" s="21"/>
      <c r="U7" s="21"/>
      <c r="V7" s="21"/>
      <c r="W7" s="21"/>
      <c r="X7" s="21"/>
      <c r="Y7" s="21"/>
      <c r="Z7" s="21"/>
      <c r="AA7" s="21"/>
    </row>
    <row r="8" spans="1:27" ht="15.75" customHeight="1" x14ac:dyDescent="0.4">
      <c r="A8" s="14" t="s">
        <v>2</v>
      </c>
      <c r="B8" s="5"/>
      <c r="C8" s="11">
        <v>24451999.829999998</v>
      </c>
      <c r="D8" s="13"/>
      <c r="E8" s="11">
        <v>27902318.199999999</v>
      </c>
      <c r="F8" s="13"/>
      <c r="G8" s="41">
        <v>54986747.82</v>
      </c>
      <c r="H8" s="13"/>
      <c r="I8" s="41">
        <v>73569804.859999999</v>
      </c>
      <c r="J8" s="13"/>
      <c r="K8" s="11">
        <v>75978949.349999994</v>
      </c>
      <c r="L8" s="13"/>
      <c r="M8" s="11">
        <v>63074852.609999999</v>
      </c>
      <c r="N8" s="13"/>
      <c r="O8" s="11">
        <v>74738504.640000001</v>
      </c>
      <c r="P8" s="13"/>
      <c r="Q8" s="41">
        <v>48075171.880000003</v>
      </c>
      <c r="R8" s="13"/>
      <c r="S8" s="41">
        <v>57796259.659999996</v>
      </c>
      <c r="T8" s="11"/>
      <c r="U8" s="41">
        <v>39710977.700000003</v>
      </c>
      <c r="V8" s="11"/>
      <c r="W8" s="11">
        <v>34381764.140000001</v>
      </c>
      <c r="X8" s="11"/>
      <c r="Y8" s="41">
        <v>24245610.420000002</v>
      </c>
      <c r="Z8" s="13"/>
      <c r="AA8" s="11">
        <f>SUM(C8:Z8)</f>
        <v>598912961.1099999</v>
      </c>
    </row>
    <row r="9" spans="1:27" ht="15.75" customHeight="1" x14ac:dyDescent="0.4">
      <c r="A9" s="14" t="s">
        <v>3</v>
      </c>
      <c r="B9" s="5"/>
      <c r="C9" s="11">
        <v>2464257.2400000002</v>
      </c>
      <c r="D9" s="13"/>
      <c r="E9" s="11">
        <v>2200364.92</v>
      </c>
      <c r="F9" s="13"/>
      <c r="G9" s="41">
        <v>2962941.75</v>
      </c>
      <c r="H9" s="13"/>
      <c r="I9" s="41">
        <v>245163.8</v>
      </c>
      <c r="J9" s="13"/>
      <c r="K9" s="11">
        <v>8301357.46</v>
      </c>
      <c r="L9" s="13"/>
      <c r="M9" s="11">
        <v>4152494.2199999997</v>
      </c>
      <c r="N9" s="13"/>
      <c r="O9" s="11">
        <v>3365189.13</v>
      </c>
      <c r="P9" s="13"/>
      <c r="Q9" s="41">
        <v>1979664.33</v>
      </c>
      <c r="R9" s="13"/>
      <c r="S9" s="41">
        <v>2616710.3200000003</v>
      </c>
      <c r="T9" s="11"/>
      <c r="U9" s="41">
        <v>3759242.77</v>
      </c>
      <c r="V9" s="11"/>
      <c r="W9" s="11">
        <v>2613211.79</v>
      </c>
      <c r="X9" s="11"/>
      <c r="Y9" s="41">
        <v>1793466.44</v>
      </c>
      <c r="Z9" s="13"/>
      <c r="AA9" s="11">
        <f t="shared" ref="AA9:AA13" si="0">SUM(C9:Z9)</f>
        <v>36454064.170000002</v>
      </c>
    </row>
    <row r="10" spans="1:27" ht="15.75" customHeight="1" x14ac:dyDescent="0.4">
      <c r="A10" s="14" t="s">
        <v>4</v>
      </c>
      <c r="B10" s="5"/>
      <c r="C10" s="11">
        <v>597863.30000000005</v>
      </c>
      <c r="D10" s="13"/>
      <c r="E10" s="11">
        <v>573465.23</v>
      </c>
      <c r="F10" s="13"/>
      <c r="G10" s="41">
        <v>1748589.28</v>
      </c>
      <c r="H10" s="13"/>
      <c r="I10" s="41">
        <v>1352919.16</v>
      </c>
      <c r="J10" s="13"/>
      <c r="K10" s="11">
        <v>1099454.49</v>
      </c>
      <c r="L10" s="13"/>
      <c r="M10" s="11">
        <v>1499567.76</v>
      </c>
      <c r="N10" s="13"/>
      <c r="O10" s="11">
        <v>1782745.6</v>
      </c>
      <c r="P10" s="13"/>
      <c r="Q10" s="41">
        <v>859552.53</v>
      </c>
      <c r="R10" s="13"/>
      <c r="S10" s="41">
        <v>1027716.85</v>
      </c>
      <c r="T10" s="11"/>
      <c r="U10" s="41">
        <v>734610.14</v>
      </c>
      <c r="V10" s="11"/>
      <c r="W10" s="11">
        <v>678766.61</v>
      </c>
      <c r="X10" s="11"/>
      <c r="Y10" s="41">
        <v>651480.07999999996</v>
      </c>
      <c r="Z10" s="13"/>
      <c r="AA10" s="11">
        <f t="shared" si="0"/>
        <v>12606731.029999999</v>
      </c>
    </row>
    <row r="11" spans="1:27" s="8" customFormat="1" ht="15.75" customHeight="1" x14ac:dyDescent="0.4">
      <c r="A11" s="14" t="s">
        <v>5</v>
      </c>
      <c r="B11" s="6"/>
      <c r="C11" s="11">
        <v>1866393.94</v>
      </c>
      <c r="D11" s="11"/>
      <c r="E11" s="11">
        <v>1626899.69</v>
      </c>
      <c r="F11" s="11"/>
      <c r="G11" s="41">
        <v>1214352.47</v>
      </c>
      <c r="H11" s="11"/>
      <c r="I11" s="41">
        <v>-1107755.3600000001</v>
      </c>
      <c r="J11" s="11"/>
      <c r="K11" s="11">
        <v>7201902.9699999997</v>
      </c>
      <c r="L11" s="11"/>
      <c r="M11" s="11">
        <v>2652926.46</v>
      </c>
      <c r="N11" s="11"/>
      <c r="O11" s="11">
        <v>1582443.53</v>
      </c>
      <c r="P11" s="11"/>
      <c r="Q11" s="41">
        <v>1120111.8</v>
      </c>
      <c r="R11" s="11"/>
      <c r="S11" s="41">
        <v>1588993.47</v>
      </c>
      <c r="T11" s="11"/>
      <c r="U11" s="41">
        <v>3024632.63</v>
      </c>
      <c r="V11" s="11"/>
      <c r="W11" s="11">
        <v>1934445.18</v>
      </c>
      <c r="X11" s="11"/>
      <c r="Y11" s="41">
        <v>1141986.3599999999</v>
      </c>
      <c r="Z11" s="40"/>
      <c r="AA11" s="11">
        <f t="shared" si="0"/>
        <v>23847333.139999997</v>
      </c>
    </row>
    <row r="12" spans="1:27" ht="15.75" customHeight="1" x14ac:dyDescent="0.4">
      <c r="A12" s="14" t="s">
        <v>6</v>
      </c>
      <c r="B12" s="6"/>
      <c r="C12" s="11">
        <v>634573.94000000006</v>
      </c>
      <c r="D12" s="11"/>
      <c r="E12" s="11">
        <v>553145.9</v>
      </c>
      <c r="F12" s="11"/>
      <c r="G12" s="41">
        <v>412879.83999999997</v>
      </c>
      <c r="H12" s="11"/>
      <c r="I12" s="41">
        <v>-376636.82</v>
      </c>
      <c r="J12" s="11"/>
      <c r="K12" s="11">
        <v>2448647.0099999998</v>
      </c>
      <c r="L12" s="11"/>
      <c r="M12" s="11">
        <v>901994.99</v>
      </c>
      <c r="N12" s="11"/>
      <c r="O12" s="11">
        <v>538030.80000000005</v>
      </c>
      <c r="P12" s="11"/>
      <c r="Q12" s="41">
        <v>380838.01</v>
      </c>
      <c r="R12" s="11"/>
      <c r="S12" s="41">
        <v>540257.78</v>
      </c>
      <c r="T12" s="11"/>
      <c r="U12" s="41">
        <v>1028375.1</v>
      </c>
      <c r="V12" s="11"/>
      <c r="W12" s="11">
        <v>657711.35999999999</v>
      </c>
      <c r="X12" s="11"/>
      <c r="Y12" s="41">
        <v>388275.36</v>
      </c>
      <c r="Z12" s="19"/>
      <c r="AA12" s="11">
        <f t="shared" si="0"/>
        <v>8108093.2700000005</v>
      </c>
    </row>
    <row r="13" spans="1:27" ht="15.75" customHeight="1" x14ac:dyDescent="0.4">
      <c r="A13" s="15" t="s">
        <v>7</v>
      </c>
      <c r="B13" s="9"/>
      <c r="C13" s="11">
        <v>37327.880000000005</v>
      </c>
      <c r="D13" s="11"/>
      <c r="E13" s="11">
        <v>32538</v>
      </c>
      <c r="F13" s="11"/>
      <c r="G13" s="41">
        <v>24287.040000000001</v>
      </c>
      <c r="H13" s="11"/>
      <c r="I13" s="41">
        <v>-22155.11</v>
      </c>
      <c r="J13" s="11"/>
      <c r="K13" s="11">
        <v>144038.06</v>
      </c>
      <c r="L13" s="11"/>
      <c r="M13" s="11">
        <v>53058.53</v>
      </c>
      <c r="N13" s="11"/>
      <c r="O13" s="11">
        <v>31648.87</v>
      </c>
      <c r="P13" s="11"/>
      <c r="Q13" s="41">
        <v>22402.23</v>
      </c>
      <c r="R13" s="11"/>
      <c r="S13" s="41">
        <v>31779.869999999995</v>
      </c>
      <c r="T13" s="11"/>
      <c r="U13" s="41">
        <v>60492.659999999996</v>
      </c>
      <c r="V13" s="11"/>
      <c r="W13" s="11">
        <v>38688.9</v>
      </c>
      <c r="X13" s="11"/>
      <c r="Y13" s="41">
        <v>22839.72</v>
      </c>
      <c r="Z13" s="19"/>
      <c r="AA13" s="11">
        <f t="shared" si="0"/>
        <v>476946.65</v>
      </c>
    </row>
    <row r="14" spans="1:27" ht="15.75" customHeight="1" x14ac:dyDescent="0.4">
      <c r="A14" s="38" t="s">
        <v>8</v>
      </c>
      <c r="B14" s="9"/>
      <c r="C14" s="11"/>
      <c r="D14" s="11"/>
      <c r="E14" s="11"/>
      <c r="F14" s="11"/>
      <c r="G14" s="41"/>
      <c r="H14" s="11"/>
      <c r="I14" s="41"/>
      <c r="J14" s="11"/>
      <c r="K14" s="11"/>
      <c r="L14" s="11"/>
      <c r="M14" s="11"/>
      <c r="N14" s="11"/>
      <c r="O14" s="11"/>
      <c r="P14" s="11"/>
      <c r="Q14" s="41"/>
      <c r="R14" s="11"/>
      <c r="S14" s="41"/>
      <c r="T14" s="11"/>
      <c r="U14" s="41"/>
      <c r="V14" s="11"/>
      <c r="W14" s="11"/>
      <c r="X14" s="11"/>
      <c r="Y14" s="41"/>
      <c r="Z14" s="19"/>
      <c r="AA14" s="11"/>
    </row>
    <row r="15" spans="1:27" ht="15.75" customHeight="1" x14ac:dyDescent="0.4">
      <c r="A15" s="14" t="s">
        <v>2</v>
      </c>
      <c r="B15" s="9"/>
      <c r="C15" s="11">
        <v>1017938</v>
      </c>
      <c r="D15" s="11"/>
      <c r="E15" s="11">
        <v>1625418.65</v>
      </c>
      <c r="F15" s="11"/>
      <c r="G15" s="41">
        <v>2216060.37</v>
      </c>
      <c r="H15" s="11"/>
      <c r="I15" s="41">
        <v>2041982.87</v>
      </c>
      <c r="J15" s="11"/>
      <c r="K15" s="11">
        <v>1631685.72</v>
      </c>
      <c r="L15" s="11"/>
      <c r="M15" s="11">
        <v>1672969.33</v>
      </c>
      <c r="N15" s="11"/>
      <c r="O15" s="11">
        <v>1787281.77</v>
      </c>
      <c r="P15" s="11"/>
      <c r="Q15" s="41">
        <v>1302578.78</v>
      </c>
      <c r="R15" s="11"/>
      <c r="S15" s="41">
        <v>2503370.48</v>
      </c>
      <c r="T15" s="11"/>
      <c r="U15" s="41">
        <v>1555417.85</v>
      </c>
      <c r="V15" s="11"/>
      <c r="W15" s="11">
        <v>1639920.18</v>
      </c>
      <c r="X15" s="11"/>
      <c r="Y15" s="41">
        <v>1086666.69</v>
      </c>
      <c r="Z15" s="19"/>
      <c r="AA15" s="11">
        <f>SUM(C15:Z15)</f>
        <v>20081290.690000001</v>
      </c>
    </row>
    <row r="16" spans="1:27" ht="15.75" customHeight="1" x14ac:dyDescent="0.4">
      <c r="A16" s="14" t="s">
        <v>5</v>
      </c>
      <c r="B16" s="9"/>
      <c r="C16" s="11">
        <v>133803.81</v>
      </c>
      <c r="D16" s="11"/>
      <c r="E16" s="11">
        <v>67497.37</v>
      </c>
      <c r="F16" s="11"/>
      <c r="G16" s="41">
        <v>328253.23</v>
      </c>
      <c r="H16" s="11"/>
      <c r="I16" s="41">
        <v>126315</v>
      </c>
      <c r="J16" s="11"/>
      <c r="K16" s="11">
        <v>308597.81</v>
      </c>
      <c r="L16" s="11"/>
      <c r="M16" s="11">
        <v>211681.42</v>
      </c>
      <c r="N16" s="11"/>
      <c r="O16" s="11">
        <v>85316.86</v>
      </c>
      <c r="P16" s="11"/>
      <c r="Q16" s="41">
        <v>-7124.27</v>
      </c>
      <c r="R16" s="11"/>
      <c r="S16" s="41">
        <v>-134769.82</v>
      </c>
      <c r="T16" s="11"/>
      <c r="U16" s="41">
        <v>147810.28</v>
      </c>
      <c r="V16" s="11"/>
      <c r="W16" s="11">
        <v>238814.65</v>
      </c>
      <c r="X16" s="11"/>
      <c r="Y16" s="41">
        <v>-140941.82999999999</v>
      </c>
      <c r="Z16" s="19"/>
      <c r="AA16" s="11">
        <f>SUM(C16:Z16)</f>
        <v>1365254.5099999998</v>
      </c>
    </row>
    <row r="17" spans="1:27" ht="15.75" customHeight="1" x14ac:dyDescent="0.4">
      <c r="A17" s="14" t="s">
        <v>6</v>
      </c>
      <c r="B17" s="9"/>
      <c r="C17" s="11">
        <v>45493.3</v>
      </c>
      <c r="D17" s="11"/>
      <c r="E17" s="11">
        <v>22949.11</v>
      </c>
      <c r="F17" s="11"/>
      <c r="G17" s="41">
        <v>111606.1</v>
      </c>
      <c r="H17" s="11"/>
      <c r="I17" s="41">
        <v>42947.1</v>
      </c>
      <c r="J17" s="11"/>
      <c r="K17" s="11">
        <v>104923.26</v>
      </c>
      <c r="L17" s="11"/>
      <c r="M17" s="11">
        <v>71971.679999999993</v>
      </c>
      <c r="N17" s="11"/>
      <c r="O17" s="11">
        <v>29007.73</v>
      </c>
      <c r="P17" s="11"/>
      <c r="Q17" s="41">
        <v>-2422.25</v>
      </c>
      <c r="R17" s="11"/>
      <c r="S17" s="41">
        <v>-45821.74</v>
      </c>
      <c r="T17" s="11"/>
      <c r="U17" s="41">
        <v>50255.5</v>
      </c>
      <c r="V17" s="11"/>
      <c r="W17" s="11">
        <v>81196.98</v>
      </c>
      <c r="X17" s="11"/>
      <c r="Y17" s="41">
        <v>-47920.22</v>
      </c>
      <c r="Z17" s="19"/>
      <c r="AA17" s="11">
        <f>SUM(C17:Z17)</f>
        <v>464186.54999999993</v>
      </c>
    </row>
    <row r="18" spans="1:27" ht="15.75" customHeight="1" x14ac:dyDescent="0.4">
      <c r="A18" s="15" t="s">
        <v>7</v>
      </c>
      <c r="B18" s="9"/>
      <c r="C18" s="11">
        <v>2676.08</v>
      </c>
      <c r="D18" s="11"/>
      <c r="E18" s="11">
        <v>1349.95</v>
      </c>
      <c r="F18" s="11"/>
      <c r="G18" s="41">
        <v>6565.06</v>
      </c>
      <c r="H18" s="11"/>
      <c r="I18" s="41">
        <v>2526.3000000000002</v>
      </c>
      <c r="J18" s="11"/>
      <c r="K18" s="11">
        <v>6171.96</v>
      </c>
      <c r="L18" s="11"/>
      <c r="M18" s="11">
        <v>4233.63</v>
      </c>
      <c r="N18" s="11"/>
      <c r="O18" s="11">
        <v>1706.34</v>
      </c>
      <c r="P18" s="11"/>
      <c r="Q18" s="41">
        <v>-142.49</v>
      </c>
      <c r="R18" s="11"/>
      <c r="S18" s="41">
        <v>-2695.4</v>
      </c>
      <c r="T18" s="11"/>
      <c r="U18" s="41">
        <v>2956.21</v>
      </c>
      <c r="V18" s="11"/>
      <c r="W18" s="11">
        <v>4776.29</v>
      </c>
      <c r="X18" s="11"/>
      <c r="Y18" s="41">
        <v>-2818.84</v>
      </c>
      <c r="Z18" s="19"/>
      <c r="AA18" s="11">
        <f>SUM(C18:Z18)</f>
        <v>27305.089999999997</v>
      </c>
    </row>
    <row r="19" spans="1:27" ht="15.75" customHeight="1" x14ac:dyDescent="0.4">
      <c r="A19" s="38" t="s">
        <v>9</v>
      </c>
      <c r="B19" s="9"/>
      <c r="C19" s="11"/>
      <c r="D19" s="11"/>
      <c r="E19" s="11"/>
      <c r="F19" s="11"/>
      <c r="G19" s="41"/>
      <c r="H19" s="11"/>
      <c r="I19" s="41"/>
      <c r="J19" s="11"/>
      <c r="K19" s="11"/>
      <c r="L19" s="11"/>
      <c r="M19" s="11"/>
      <c r="N19" s="11"/>
      <c r="O19" s="11"/>
      <c r="P19" s="11"/>
      <c r="Q19" s="41"/>
      <c r="R19" s="11"/>
      <c r="S19" s="41"/>
      <c r="T19" s="11"/>
      <c r="U19" s="41"/>
      <c r="V19" s="11"/>
      <c r="W19" s="11"/>
      <c r="X19" s="11"/>
      <c r="Y19" s="41"/>
      <c r="Z19" s="19"/>
      <c r="AA19" s="11"/>
    </row>
    <row r="20" spans="1:27" ht="15.75" customHeight="1" x14ac:dyDescent="0.4">
      <c r="A20" s="15" t="s">
        <v>2</v>
      </c>
      <c r="B20" s="9"/>
      <c r="C20" s="11">
        <v>23434061.829999998</v>
      </c>
      <c r="D20" s="11"/>
      <c r="E20" s="11">
        <v>26276899.550000001</v>
      </c>
      <c r="F20" s="11"/>
      <c r="G20" s="41">
        <v>52770687.450000003</v>
      </c>
      <c r="H20" s="11"/>
      <c r="I20" s="41">
        <v>71527821.989999995</v>
      </c>
      <c r="J20" s="11"/>
      <c r="K20" s="11">
        <v>74347263.629999995</v>
      </c>
      <c r="L20" s="11"/>
      <c r="M20" s="11">
        <v>61401883.280000001</v>
      </c>
      <c r="N20" s="11"/>
      <c r="O20" s="11">
        <v>72951222.870000005</v>
      </c>
      <c r="P20" s="11"/>
      <c r="Q20" s="41">
        <v>46772593.100000001</v>
      </c>
      <c r="R20" s="11"/>
      <c r="S20" s="41">
        <v>55292889.18</v>
      </c>
      <c r="T20" s="11"/>
      <c r="U20" s="41">
        <v>38155559.850000001</v>
      </c>
      <c r="V20" s="11"/>
      <c r="W20" s="11">
        <v>32741843.960000001</v>
      </c>
      <c r="X20" s="11"/>
      <c r="Y20" s="41">
        <v>23158943.73</v>
      </c>
      <c r="Z20" s="19"/>
      <c r="AA20" s="11">
        <f t="shared" ref="AA20:AA25" si="1">SUM(C20:Z20)</f>
        <v>578831670.42000008</v>
      </c>
    </row>
    <row r="21" spans="1:27" ht="15.75" customHeight="1" x14ac:dyDescent="0.4">
      <c r="A21" s="15" t="s">
        <v>3</v>
      </c>
      <c r="B21" s="9"/>
      <c r="C21" s="11">
        <v>2330453.4300000002</v>
      </c>
      <c r="D21" s="11"/>
      <c r="E21" s="11">
        <v>2132867.5499999998</v>
      </c>
      <c r="F21" s="11"/>
      <c r="G21" s="41">
        <v>2634688.52</v>
      </c>
      <c r="H21" s="11"/>
      <c r="I21" s="41">
        <v>118848.8</v>
      </c>
      <c r="J21" s="11"/>
      <c r="K21" s="11">
        <v>7992759.6500000004</v>
      </c>
      <c r="L21" s="11"/>
      <c r="M21" s="11">
        <v>3940812.7999999998</v>
      </c>
      <c r="N21" s="11"/>
      <c r="O21" s="11">
        <v>3279872.27</v>
      </c>
      <c r="P21" s="11"/>
      <c r="Q21" s="41">
        <v>1986788.6</v>
      </c>
      <c r="R21" s="11"/>
      <c r="S21" s="41">
        <v>2751480.14</v>
      </c>
      <c r="T21" s="11"/>
      <c r="U21" s="41">
        <v>3611432.49</v>
      </c>
      <c r="V21" s="11"/>
      <c r="W21" s="11">
        <v>2374397.14</v>
      </c>
      <c r="X21" s="11"/>
      <c r="Y21" s="41">
        <v>1934408.27</v>
      </c>
      <c r="Z21" s="19"/>
      <c r="AA21" s="11">
        <f t="shared" si="1"/>
        <v>35088809.660000004</v>
      </c>
    </row>
    <row r="22" spans="1:27" ht="15.75" customHeight="1" x14ac:dyDescent="0.4">
      <c r="A22" s="15" t="s">
        <v>4</v>
      </c>
      <c r="B22" s="9"/>
      <c r="C22" s="11">
        <v>597863.30000000005</v>
      </c>
      <c r="D22" s="11"/>
      <c r="E22" s="11">
        <v>573465.23</v>
      </c>
      <c r="F22" s="11"/>
      <c r="G22" s="41">
        <v>1748589.28</v>
      </c>
      <c r="H22" s="11"/>
      <c r="I22" s="41">
        <v>1352919.16</v>
      </c>
      <c r="J22" s="11"/>
      <c r="K22" s="11">
        <v>1099454.49</v>
      </c>
      <c r="L22" s="11"/>
      <c r="M22" s="11">
        <v>1499567.76</v>
      </c>
      <c r="N22" s="11"/>
      <c r="O22" s="11">
        <v>1782745.6</v>
      </c>
      <c r="P22" s="11"/>
      <c r="Q22" s="41">
        <v>859552.53</v>
      </c>
      <c r="R22" s="11"/>
      <c r="S22" s="41">
        <v>1027716.85</v>
      </c>
      <c r="T22" s="11"/>
      <c r="U22" s="41">
        <v>734610.14</v>
      </c>
      <c r="V22" s="11"/>
      <c r="W22" s="11">
        <v>678766.61</v>
      </c>
      <c r="X22" s="11"/>
      <c r="Y22" s="41">
        <v>651480.07999999996</v>
      </c>
      <c r="Z22" s="19"/>
      <c r="AA22" s="11">
        <f t="shared" si="1"/>
        <v>12606731.029999999</v>
      </c>
    </row>
    <row r="23" spans="1:27" ht="15.75" customHeight="1" x14ac:dyDescent="0.4">
      <c r="A23" s="15" t="s">
        <v>5</v>
      </c>
      <c r="B23" s="9"/>
      <c r="C23" s="11">
        <v>1732590.13</v>
      </c>
      <c r="D23" s="11"/>
      <c r="E23" s="11">
        <v>1559402.32</v>
      </c>
      <c r="F23" s="11"/>
      <c r="G23" s="41">
        <v>886099.24</v>
      </c>
      <c r="H23" s="11"/>
      <c r="I23" s="41">
        <v>-1234070.3600000001</v>
      </c>
      <c r="J23" s="11"/>
      <c r="K23" s="11">
        <v>6893305.1600000001</v>
      </c>
      <c r="L23" s="11"/>
      <c r="M23" s="11">
        <v>2441245.04</v>
      </c>
      <c r="N23" s="11"/>
      <c r="O23" s="11">
        <v>1497126.67</v>
      </c>
      <c r="P23" s="11"/>
      <c r="Q23" s="41">
        <v>1127236.07</v>
      </c>
      <c r="R23" s="11"/>
      <c r="S23" s="41">
        <v>1723763.29</v>
      </c>
      <c r="T23" s="11"/>
      <c r="U23" s="41">
        <v>2876822.35</v>
      </c>
      <c r="V23" s="11"/>
      <c r="W23" s="11">
        <v>1695630.53</v>
      </c>
      <c r="X23" s="11"/>
      <c r="Y23" s="41">
        <v>1282928.19</v>
      </c>
      <c r="Z23" s="19"/>
      <c r="AA23" s="11">
        <f t="shared" si="1"/>
        <v>22482078.630000006</v>
      </c>
    </row>
    <row r="24" spans="1:27" ht="15.75" customHeight="1" x14ac:dyDescent="0.4">
      <c r="A24" s="15" t="s">
        <v>6</v>
      </c>
      <c r="B24" s="9"/>
      <c r="C24" s="11">
        <v>589080.64</v>
      </c>
      <c r="D24" s="11"/>
      <c r="E24" s="11">
        <v>530196.79</v>
      </c>
      <c r="F24" s="11"/>
      <c r="G24" s="41">
        <v>301273.74</v>
      </c>
      <c r="H24" s="11"/>
      <c r="I24" s="41">
        <v>-419583.92</v>
      </c>
      <c r="J24" s="11"/>
      <c r="K24" s="11">
        <v>2343723.75</v>
      </c>
      <c r="L24" s="11"/>
      <c r="M24" s="11">
        <v>830023.31</v>
      </c>
      <c r="N24" s="11"/>
      <c r="O24" s="11">
        <v>509023.07</v>
      </c>
      <c r="P24" s="11"/>
      <c r="Q24" s="41">
        <v>383260.26</v>
      </c>
      <c r="R24" s="11"/>
      <c r="S24" s="41">
        <v>586079.52</v>
      </c>
      <c r="T24" s="11"/>
      <c r="U24" s="41">
        <v>978119.6</v>
      </c>
      <c r="V24" s="11"/>
      <c r="W24" s="11">
        <v>576514.38</v>
      </c>
      <c r="X24" s="11"/>
      <c r="Y24" s="41">
        <v>436195.58</v>
      </c>
      <c r="Z24" s="19"/>
      <c r="AA24" s="11">
        <f t="shared" si="1"/>
        <v>7643906.7199999997</v>
      </c>
    </row>
    <row r="25" spans="1:27" ht="15.75" customHeight="1" x14ac:dyDescent="0.4">
      <c r="A25" s="15" t="s">
        <v>7</v>
      </c>
      <c r="B25" s="9"/>
      <c r="C25" s="11">
        <v>34651.800000000003</v>
      </c>
      <c r="D25" s="11"/>
      <c r="E25" s="11">
        <v>31188.05</v>
      </c>
      <c r="F25" s="11"/>
      <c r="G25" s="41">
        <v>17721.98</v>
      </c>
      <c r="H25" s="11"/>
      <c r="I25" s="41">
        <v>-24681.41</v>
      </c>
      <c r="J25" s="11"/>
      <c r="K25" s="11">
        <v>137866.1</v>
      </c>
      <c r="L25" s="11"/>
      <c r="M25" s="11">
        <v>48824.9</v>
      </c>
      <c r="N25" s="11"/>
      <c r="O25" s="11">
        <v>29942.53</v>
      </c>
      <c r="P25" s="11"/>
      <c r="Q25" s="41">
        <v>22544.720000000001</v>
      </c>
      <c r="R25" s="11"/>
      <c r="S25" s="41">
        <v>34475.269999999997</v>
      </c>
      <c r="T25" s="11"/>
      <c r="U25" s="41">
        <v>57536.45</v>
      </c>
      <c r="V25" s="11"/>
      <c r="W25" s="11">
        <v>33912.61</v>
      </c>
      <c r="X25" s="11"/>
      <c r="Y25" s="41">
        <v>25658.560000000001</v>
      </c>
      <c r="Z25" s="19"/>
      <c r="AA25" s="11">
        <f t="shared" si="1"/>
        <v>449641.56000000006</v>
      </c>
    </row>
    <row r="26" spans="1:27" ht="15.75" customHeight="1" x14ac:dyDescent="0.4">
      <c r="A26" s="15"/>
      <c r="B26" s="9"/>
      <c r="C26" s="11"/>
      <c r="D26" s="11"/>
      <c r="E26" s="11"/>
      <c r="F26" s="11"/>
      <c r="G26" s="11"/>
      <c r="H26" s="11"/>
      <c r="I26" s="11"/>
      <c r="J26" s="11"/>
      <c r="K26" s="11"/>
      <c r="L26" s="11"/>
      <c r="M26" s="11"/>
      <c r="N26" s="11"/>
      <c r="O26" s="11"/>
      <c r="P26" s="11"/>
      <c r="Q26" s="11"/>
      <c r="R26" s="11"/>
      <c r="S26" s="11"/>
      <c r="T26" s="11"/>
      <c r="U26" s="11"/>
      <c r="V26" s="11"/>
      <c r="W26" s="11"/>
      <c r="X26" s="11"/>
      <c r="Y26" s="11"/>
      <c r="Z26" s="19"/>
      <c r="AA26" s="11"/>
    </row>
    <row r="27" spans="1:27" x14ac:dyDescent="0.3">
      <c r="B27" s="10"/>
      <c r="C27" s="11"/>
      <c r="D27" s="11"/>
      <c r="E27" s="11"/>
      <c r="F27" s="11"/>
      <c r="G27" s="11"/>
      <c r="H27" s="11"/>
      <c r="I27" s="11"/>
      <c r="J27" s="11"/>
      <c r="K27" s="11"/>
      <c r="L27" s="11"/>
      <c r="M27" s="11"/>
      <c r="N27" s="11"/>
      <c r="O27" s="11"/>
      <c r="P27" s="11"/>
      <c r="Q27" s="11"/>
      <c r="R27" s="11"/>
      <c r="S27" s="11"/>
      <c r="T27" s="11"/>
      <c r="U27" s="11"/>
      <c r="V27" s="11"/>
      <c r="W27" s="11"/>
      <c r="X27" s="11"/>
      <c r="Y27" s="11"/>
      <c r="Z27" s="12"/>
      <c r="AA27" s="13"/>
    </row>
    <row r="28" spans="1:27" x14ac:dyDescent="0.3">
      <c r="A28" s="10" t="s">
        <v>21</v>
      </c>
      <c r="B28" s="10"/>
      <c r="C28" s="11"/>
      <c r="D28" s="11"/>
      <c r="E28" s="11"/>
      <c r="F28" s="11"/>
      <c r="G28" s="11"/>
      <c r="H28" s="11"/>
      <c r="I28" s="11"/>
      <c r="J28" s="11"/>
      <c r="K28" s="11"/>
      <c r="L28" s="11"/>
      <c r="M28" s="11"/>
      <c r="N28" s="11"/>
      <c r="O28" s="11"/>
      <c r="P28" s="11"/>
      <c r="Q28" s="11"/>
      <c r="R28" s="11"/>
      <c r="S28" s="11"/>
      <c r="T28" s="11"/>
      <c r="U28" s="11"/>
      <c r="V28" s="11"/>
      <c r="W28" s="11"/>
      <c r="X28" s="11"/>
      <c r="Y28" s="11"/>
      <c r="Z28" s="12"/>
      <c r="AA28" s="13"/>
    </row>
    <row r="29" spans="1:27" x14ac:dyDescent="0.3">
      <c r="A29" s="37" t="s">
        <v>1</v>
      </c>
      <c r="B29" s="10"/>
      <c r="C29" s="11"/>
      <c r="D29" s="11"/>
      <c r="E29" s="11"/>
      <c r="F29" s="11"/>
      <c r="G29" s="11"/>
      <c r="H29" s="11"/>
      <c r="I29" s="11"/>
      <c r="J29" s="11"/>
      <c r="K29" s="11"/>
      <c r="L29" s="11"/>
      <c r="M29" s="11"/>
      <c r="N29" s="11"/>
      <c r="O29" s="11"/>
      <c r="P29" s="11"/>
      <c r="Q29" s="11"/>
      <c r="R29" s="11"/>
      <c r="S29" s="11"/>
      <c r="T29" s="11"/>
      <c r="U29" s="11"/>
      <c r="V29" s="11"/>
      <c r="W29" s="11"/>
      <c r="X29" s="11"/>
      <c r="Y29" s="11"/>
      <c r="Z29" s="12"/>
      <c r="AA29" s="13"/>
    </row>
    <row r="30" spans="1:27" x14ac:dyDescent="0.3">
      <c r="A30" s="14" t="s">
        <v>2</v>
      </c>
      <c r="B30" s="14"/>
      <c r="C30" s="11">
        <v>17903343.960000001</v>
      </c>
      <c r="D30" s="11"/>
      <c r="E30" s="11">
        <v>17593145.75</v>
      </c>
      <c r="F30" s="11"/>
      <c r="G30" s="11">
        <v>27649795.789999999</v>
      </c>
      <c r="H30" s="11"/>
      <c r="I30" s="11">
        <v>37584631.869999997</v>
      </c>
      <c r="J30" s="11"/>
      <c r="K30" s="11">
        <v>37475776.359999999</v>
      </c>
      <c r="L30" s="11"/>
      <c r="M30" s="11">
        <v>37598872.650000006</v>
      </c>
      <c r="N30" s="11"/>
      <c r="O30" s="11">
        <v>38716914.670000002</v>
      </c>
      <c r="P30" s="11"/>
      <c r="Q30" s="11">
        <v>29087512.669999998</v>
      </c>
      <c r="R30" s="11"/>
      <c r="S30" s="11">
        <v>32705896.300000001</v>
      </c>
      <c r="T30" s="11"/>
      <c r="U30" s="11">
        <v>30475374.299999997</v>
      </c>
      <c r="V30" s="11"/>
      <c r="W30" s="11">
        <v>23802078.800000001</v>
      </c>
      <c r="X30" s="11"/>
      <c r="Y30" s="11">
        <v>19062393.390000001</v>
      </c>
      <c r="Z30" s="13"/>
      <c r="AA30" s="11">
        <f t="shared" ref="AA30:AA35" si="2">SUM(C30:Z30)</f>
        <v>349655736.50999999</v>
      </c>
    </row>
    <row r="31" spans="1:27" x14ac:dyDescent="0.3">
      <c r="A31" s="14" t="s">
        <v>3</v>
      </c>
      <c r="B31" s="14"/>
      <c r="C31" s="11">
        <v>1611007.29</v>
      </c>
      <c r="D31" s="11"/>
      <c r="E31" s="11">
        <v>1362066.14</v>
      </c>
      <c r="F31" s="11"/>
      <c r="G31" s="11">
        <v>2968405.48</v>
      </c>
      <c r="H31" s="11"/>
      <c r="I31" s="11">
        <v>1620180.6400000001</v>
      </c>
      <c r="J31" s="11"/>
      <c r="K31" s="11">
        <v>4141874.45</v>
      </c>
      <c r="L31" s="11"/>
      <c r="M31" s="11">
        <v>2110091.2800000003</v>
      </c>
      <c r="N31" s="11"/>
      <c r="O31" s="11">
        <v>2463116.09</v>
      </c>
      <c r="P31" s="11"/>
      <c r="Q31" s="11">
        <v>1349434.14</v>
      </c>
      <c r="R31" s="11"/>
      <c r="S31" s="11">
        <v>2624139.4299999997</v>
      </c>
      <c r="T31" s="11"/>
      <c r="U31" s="11">
        <v>1174642.58</v>
      </c>
      <c r="V31" s="11"/>
      <c r="W31" s="11">
        <v>2211383.46</v>
      </c>
      <c r="X31" s="11"/>
      <c r="Y31" s="11">
        <v>1320596.8500000001</v>
      </c>
      <c r="Z31" s="13"/>
      <c r="AA31" s="11">
        <f t="shared" si="2"/>
        <v>24956937.830000006</v>
      </c>
    </row>
    <row r="32" spans="1:27" x14ac:dyDescent="0.3">
      <c r="A32" s="14" t="s">
        <v>4</v>
      </c>
      <c r="B32" s="14"/>
      <c r="C32" s="11">
        <v>386862.52</v>
      </c>
      <c r="D32" s="11"/>
      <c r="E32" s="11">
        <v>318481.23</v>
      </c>
      <c r="F32" s="11"/>
      <c r="G32" s="11">
        <v>576407.55000000005</v>
      </c>
      <c r="H32" s="11"/>
      <c r="I32" s="11">
        <v>670263.25</v>
      </c>
      <c r="J32" s="11"/>
      <c r="K32" s="11">
        <v>818168.48</v>
      </c>
      <c r="L32" s="11"/>
      <c r="M32" s="11">
        <v>1139559.73</v>
      </c>
      <c r="N32" s="11"/>
      <c r="O32" s="11">
        <v>1004638.27</v>
      </c>
      <c r="P32" s="11"/>
      <c r="Q32" s="11">
        <v>762797.47</v>
      </c>
      <c r="R32" s="11"/>
      <c r="S32" s="11">
        <v>743436.1</v>
      </c>
      <c r="T32" s="11"/>
      <c r="U32" s="11">
        <v>589618.75</v>
      </c>
      <c r="V32" s="11"/>
      <c r="W32" s="11">
        <v>432569.94</v>
      </c>
      <c r="X32" s="11"/>
      <c r="Y32" s="11">
        <v>371443.96</v>
      </c>
      <c r="Z32" s="13"/>
      <c r="AA32" s="11">
        <f t="shared" si="2"/>
        <v>7814247.25</v>
      </c>
    </row>
    <row r="33" spans="1:27" x14ac:dyDescent="0.3">
      <c r="A33" s="14" t="s">
        <v>5</v>
      </c>
      <c r="B33" s="15"/>
      <c r="C33" s="11">
        <v>1224144.77</v>
      </c>
      <c r="D33" s="11"/>
      <c r="E33" s="11">
        <v>1043584.9099999999</v>
      </c>
      <c r="F33" s="11"/>
      <c r="G33" s="11">
        <v>2391997.9299999997</v>
      </c>
      <c r="H33" s="11"/>
      <c r="I33" s="11">
        <v>949917.3899999999</v>
      </c>
      <c r="J33" s="11"/>
      <c r="K33" s="11">
        <v>3323705.9699999997</v>
      </c>
      <c r="L33" s="11"/>
      <c r="M33" s="11">
        <v>970531.55</v>
      </c>
      <c r="N33" s="11"/>
      <c r="O33" s="11">
        <v>1458477.8199999998</v>
      </c>
      <c r="P33" s="11"/>
      <c r="Q33" s="11">
        <v>586636.67000000004</v>
      </c>
      <c r="R33" s="11"/>
      <c r="S33" s="11">
        <v>1880703.33</v>
      </c>
      <c r="T33" s="11"/>
      <c r="U33" s="11">
        <v>585023.83000000007</v>
      </c>
      <c r="V33" s="11"/>
      <c r="W33" s="11">
        <v>1778813.52</v>
      </c>
      <c r="X33" s="11"/>
      <c r="Y33" s="11">
        <v>949152.89</v>
      </c>
      <c r="Z33" s="12"/>
      <c r="AA33" s="11">
        <f t="shared" si="2"/>
        <v>17142690.579999998</v>
      </c>
    </row>
    <row r="34" spans="1:27" x14ac:dyDescent="0.3">
      <c r="A34" s="14" t="s">
        <v>6</v>
      </c>
      <c r="B34" s="15"/>
      <c r="C34" s="11">
        <v>416209.22000000003</v>
      </c>
      <c r="D34" s="11"/>
      <c r="E34" s="11">
        <v>354818.87</v>
      </c>
      <c r="F34" s="11"/>
      <c r="G34" s="11">
        <v>813279.29</v>
      </c>
      <c r="H34" s="11"/>
      <c r="I34" s="11">
        <v>322971.91000000003</v>
      </c>
      <c r="J34" s="11"/>
      <c r="K34" s="11">
        <v>1130060.03</v>
      </c>
      <c r="L34" s="11"/>
      <c r="M34" s="11">
        <v>329980.73</v>
      </c>
      <c r="N34" s="11"/>
      <c r="O34" s="11">
        <v>495882.45999999996</v>
      </c>
      <c r="P34" s="11"/>
      <c r="Q34" s="11">
        <v>199456.47</v>
      </c>
      <c r="R34" s="11"/>
      <c r="S34" s="11">
        <v>639439.13</v>
      </c>
      <c r="T34" s="11"/>
      <c r="U34" s="11">
        <v>198908.1</v>
      </c>
      <c r="V34" s="11"/>
      <c r="W34" s="11">
        <v>604796.59</v>
      </c>
      <c r="X34" s="11"/>
      <c r="Y34" s="11">
        <v>322711.98</v>
      </c>
      <c r="Z34" s="13"/>
      <c r="AA34" s="11">
        <f t="shared" si="2"/>
        <v>5828514.7799999993</v>
      </c>
    </row>
    <row r="35" spans="1:27" x14ac:dyDescent="0.3">
      <c r="A35" s="15" t="s">
        <v>7</v>
      </c>
      <c r="B35" s="14"/>
      <c r="C35" s="11">
        <v>24482.89</v>
      </c>
      <c r="D35" s="11"/>
      <c r="E35" s="11">
        <v>20871.7</v>
      </c>
      <c r="F35" s="11"/>
      <c r="G35" s="11">
        <v>47839.95</v>
      </c>
      <c r="H35" s="11"/>
      <c r="I35" s="11">
        <v>18998.349999999999</v>
      </c>
      <c r="J35" s="11"/>
      <c r="K35" s="11">
        <v>66474.12</v>
      </c>
      <c r="L35" s="11"/>
      <c r="M35" s="11">
        <v>19410.64</v>
      </c>
      <c r="N35" s="11"/>
      <c r="O35" s="11">
        <v>29169.559999999998</v>
      </c>
      <c r="P35" s="11"/>
      <c r="Q35" s="11">
        <v>11732.73</v>
      </c>
      <c r="R35" s="11"/>
      <c r="S35" s="11">
        <v>37614.07</v>
      </c>
      <c r="T35" s="11"/>
      <c r="U35" s="11">
        <v>11700.48</v>
      </c>
      <c r="V35" s="11"/>
      <c r="W35" s="11">
        <v>35576.270000000004</v>
      </c>
      <c r="X35" s="11"/>
      <c r="Y35" s="11">
        <v>18983.060000000001</v>
      </c>
      <c r="Z35" s="16"/>
      <c r="AA35" s="11">
        <f t="shared" si="2"/>
        <v>342853.81999999995</v>
      </c>
    </row>
    <row r="36" spans="1:27" x14ac:dyDescent="0.3">
      <c r="A36" s="38" t="s">
        <v>8</v>
      </c>
      <c r="B36" s="10"/>
      <c r="C36" s="17"/>
      <c r="D36" s="17"/>
      <c r="E36" s="17"/>
      <c r="F36" s="17"/>
      <c r="G36" s="17"/>
      <c r="H36" s="17"/>
      <c r="I36" s="17"/>
      <c r="J36" s="17"/>
      <c r="K36" s="17"/>
      <c r="L36" s="17"/>
      <c r="M36" s="17"/>
      <c r="N36" s="17"/>
      <c r="O36" s="17"/>
      <c r="P36" s="17"/>
      <c r="Q36" s="11"/>
      <c r="R36" s="17"/>
      <c r="S36" s="11"/>
      <c r="T36" s="11"/>
      <c r="U36" s="11"/>
      <c r="V36" s="11"/>
      <c r="W36" s="11"/>
      <c r="X36" s="11"/>
      <c r="Y36" s="11"/>
      <c r="Z36" s="13"/>
      <c r="AA36" s="17"/>
    </row>
    <row r="37" spans="1:27" x14ac:dyDescent="0.3">
      <c r="A37" s="14" t="s">
        <v>2</v>
      </c>
      <c r="B37" s="10"/>
      <c r="C37" s="11">
        <v>3443445.54</v>
      </c>
      <c r="D37" s="17"/>
      <c r="E37" s="11">
        <v>4436788.63</v>
      </c>
      <c r="F37" s="17"/>
      <c r="G37" s="11">
        <v>7884791.5199999996</v>
      </c>
      <c r="H37" s="17"/>
      <c r="I37" s="11">
        <v>9312611.5299999993</v>
      </c>
      <c r="J37" s="17"/>
      <c r="K37" s="11">
        <v>9566809.3300000001</v>
      </c>
      <c r="L37" s="17"/>
      <c r="M37" s="11">
        <v>10015276.48</v>
      </c>
      <c r="N37" s="17"/>
      <c r="O37" s="11">
        <v>9214915</v>
      </c>
      <c r="P37" s="17"/>
      <c r="Q37" s="11">
        <v>5118416.45</v>
      </c>
      <c r="R37" s="17"/>
      <c r="S37" s="11">
        <v>5700280.79</v>
      </c>
      <c r="T37" s="11"/>
      <c r="U37" s="11">
        <v>4189337.65</v>
      </c>
      <c r="V37" s="11"/>
      <c r="W37" s="11">
        <v>3815473.53</v>
      </c>
      <c r="X37" s="11"/>
      <c r="Y37" s="11">
        <v>3587592.73</v>
      </c>
      <c r="Z37" s="13"/>
      <c r="AA37" s="11">
        <f>SUM(C37:Z37)</f>
        <v>76285739.180000007</v>
      </c>
    </row>
    <row r="38" spans="1:27" x14ac:dyDescent="0.3">
      <c r="A38" s="14" t="s">
        <v>5</v>
      </c>
      <c r="B38" s="10"/>
      <c r="C38" s="11">
        <v>279294.15000000002</v>
      </c>
      <c r="D38" s="17"/>
      <c r="E38" s="11">
        <v>479791.79</v>
      </c>
      <c r="F38" s="17"/>
      <c r="G38" s="11">
        <v>1122163.74</v>
      </c>
      <c r="H38" s="17"/>
      <c r="I38" s="11">
        <v>419121.32</v>
      </c>
      <c r="J38" s="17"/>
      <c r="K38" s="11">
        <v>1130993.45</v>
      </c>
      <c r="L38" s="17"/>
      <c r="M38" s="11">
        <v>396462.78</v>
      </c>
      <c r="N38" s="17"/>
      <c r="O38" s="11">
        <v>726658.87</v>
      </c>
      <c r="P38" s="17"/>
      <c r="Q38" s="11">
        <v>178898.46</v>
      </c>
      <c r="R38" s="17"/>
      <c r="S38" s="11">
        <v>802547.47</v>
      </c>
      <c r="T38" s="11"/>
      <c r="U38" s="41">
        <v>582727.42000000004</v>
      </c>
      <c r="V38" s="41"/>
      <c r="W38" s="41">
        <v>456668.19</v>
      </c>
      <c r="X38" s="41"/>
      <c r="Y38" s="41">
        <v>89094.13</v>
      </c>
      <c r="Z38" s="13"/>
      <c r="AA38" s="11">
        <f>SUM(C38:Z38)</f>
        <v>6664421.7700000005</v>
      </c>
    </row>
    <row r="39" spans="1:27" x14ac:dyDescent="0.3">
      <c r="A39" s="14" t="s">
        <v>6</v>
      </c>
      <c r="B39" s="10"/>
      <c r="C39" s="11">
        <v>94960.01</v>
      </c>
      <c r="D39" s="17"/>
      <c r="E39" s="11">
        <v>163129.21</v>
      </c>
      <c r="F39" s="17"/>
      <c r="G39" s="11">
        <v>381535.67</v>
      </c>
      <c r="H39" s="17"/>
      <c r="I39" s="11">
        <v>142501.25</v>
      </c>
      <c r="J39" s="17"/>
      <c r="K39" s="11">
        <v>384537.77</v>
      </c>
      <c r="L39" s="17"/>
      <c r="M39" s="11">
        <v>134797.35</v>
      </c>
      <c r="N39" s="17"/>
      <c r="O39" s="11">
        <v>247064.02</v>
      </c>
      <c r="P39" s="17"/>
      <c r="Q39" s="11">
        <v>60825.48</v>
      </c>
      <c r="R39" s="17"/>
      <c r="S39" s="11">
        <v>272866.14</v>
      </c>
      <c r="T39" s="11"/>
      <c r="U39" s="41">
        <v>198127.32</v>
      </c>
      <c r="V39" s="41"/>
      <c r="W39" s="41">
        <v>155267.18</v>
      </c>
      <c r="X39" s="41"/>
      <c r="Y39" s="41">
        <v>30292</v>
      </c>
      <c r="Z39" s="13"/>
      <c r="AA39" s="11">
        <f>SUM(C39:Z39)</f>
        <v>2265903.4</v>
      </c>
    </row>
    <row r="40" spans="1:27" x14ac:dyDescent="0.3">
      <c r="A40" s="15" t="s">
        <v>7</v>
      </c>
      <c r="B40" s="10"/>
      <c r="C40" s="11">
        <v>5585.88</v>
      </c>
      <c r="D40" s="17"/>
      <c r="E40" s="11">
        <v>9595.84</v>
      </c>
      <c r="F40" s="17"/>
      <c r="G40" s="11">
        <v>22443.27</v>
      </c>
      <c r="H40" s="17"/>
      <c r="I40" s="11">
        <v>8382.43</v>
      </c>
      <c r="J40" s="17"/>
      <c r="K40" s="11">
        <v>22619.87</v>
      </c>
      <c r="L40" s="17"/>
      <c r="M40" s="11">
        <v>7929.26</v>
      </c>
      <c r="N40" s="17"/>
      <c r="O40" s="11">
        <v>14533.18</v>
      </c>
      <c r="P40" s="17"/>
      <c r="Q40" s="11">
        <v>3577.97</v>
      </c>
      <c r="R40" s="17"/>
      <c r="S40" s="11">
        <v>16050.95</v>
      </c>
      <c r="T40" s="11"/>
      <c r="U40" s="41">
        <v>11654.55</v>
      </c>
      <c r="V40" s="41"/>
      <c r="W40" s="41">
        <v>9133.36</v>
      </c>
      <c r="X40" s="41"/>
      <c r="Y40" s="41">
        <v>1781.88</v>
      </c>
      <c r="Z40" s="13"/>
      <c r="AA40" s="11">
        <f>SUM(C40:Z40)</f>
        <v>133288.44</v>
      </c>
    </row>
    <row r="41" spans="1:27" x14ac:dyDescent="0.3">
      <c r="A41" s="38" t="s">
        <v>9</v>
      </c>
      <c r="B41" s="10"/>
      <c r="C41" s="11"/>
      <c r="D41" s="17"/>
      <c r="E41" s="17"/>
      <c r="F41" s="17"/>
      <c r="G41" s="11"/>
      <c r="H41" s="17"/>
      <c r="I41" s="17"/>
      <c r="J41" s="17"/>
      <c r="K41" s="11"/>
      <c r="L41" s="17"/>
      <c r="M41" s="11"/>
      <c r="N41" s="17"/>
      <c r="O41" s="11"/>
      <c r="P41" s="17"/>
      <c r="Q41" s="11"/>
      <c r="R41" s="17"/>
      <c r="S41" s="11"/>
      <c r="T41" s="11"/>
      <c r="U41" s="11"/>
      <c r="V41" s="11"/>
      <c r="W41" s="11"/>
      <c r="X41" s="11"/>
      <c r="Y41" s="11"/>
      <c r="Z41" s="13"/>
      <c r="AA41" s="17"/>
    </row>
    <row r="42" spans="1:27" x14ac:dyDescent="0.3">
      <c r="A42" s="15" t="s">
        <v>2</v>
      </c>
      <c r="B42" s="10"/>
      <c r="C42" s="11">
        <v>14459898.42</v>
      </c>
      <c r="D42" s="17"/>
      <c r="E42" s="11">
        <v>13156357.119999999</v>
      </c>
      <c r="F42" s="17"/>
      <c r="G42" s="11">
        <v>19765004.27</v>
      </c>
      <c r="H42" s="17"/>
      <c r="I42" s="11">
        <v>28272020.34</v>
      </c>
      <c r="J42" s="17"/>
      <c r="K42" s="11">
        <v>27908967.030000001</v>
      </c>
      <c r="L42" s="17"/>
      <c r="M42" s="11">
        <v>27583596.170000002</v>
      </c>
      <c r="N42" s="17"/>
      <c r="O42" s="11">
        <v>29501999.670000002</v>
      </c>
      <c r="P42" s="17"/>
      <c r="Q42" s="11">
        <v>23969096.219999999</v>
      </c>
      <c r="R42" s="17"/>
      <c r="S42" s="11">
        <v>27005615.510000002</v>
      </c>
      <c r="T42" s="11"/>
      <c r="U42" s="11">
        <v>26286036.649999999</v>
      </c>
      <c r="V42" s="11"/>
      <c r="W42" s="11">
        <v>19986605.27</v>
      </c>
      <c r="X42" s="11"/>
      <c r="Y42" s="11">
        <v>15474800.66</v>
      </c>
      <c r="Z42" s="13"/>
      <c r="AA42" s="11">
        <f t="shared" ref="AA42:AA47" si="3">SUM(C42:Z42)</f>
        <v>273369997.33000004</v>
      </c>
    </row>
    <row r="43" spans="1:27" x14ac:dyDescent="0.3">
      <c r="A43" s="15" t="s">
        <v>3</v>
      </c>
      <c r="B43" s="10"/>
      <c r="C43" s="11">
        <v>1331713.1399999999</v>
      </c>
      <c r="D43" s="17"/>
      <c r="E43" s="11">
        <v>882274.35</v>
      </c>
      <c r="F43" s="17"/>
      <c r="G43" s="11">
        <v>1846241.74</v>
      </c>
      <c r="H43" s="17"/>
      <c r="I43" s="11">
        <v>1201059.32</v>
      </c>
      <c r="J43" s="17"/>
      <c r="K43" s="11">
        <v>3010881</v>
      </c>
      <c r="L43" s="17"/>
      <c r="M43" s="11">
        <v>1713628.5</v>
      </c>
      <c r="N43" s="17"/>
      <c r="O43" s="11">
        <v>1736457.22</v>
      </c>
      <c r="P43" s="17"/>
      <c r="Q43" s="11">
        <v>1170535.68</v>
      </c>
      <c r="R43" s="17"/>
      <c r="S43" s="41">
        <v>1821591.96</v>
      </c>
      <c r="T43" s="41"/>
      <c r="U43" s="41">
        <v>591915.16</v>
      </c>
      <c r="V43" s="41"/>
      <c r="W43" s="41">
        <v>1754715.27</v>
      </c>
      <c r="X43" s="41"/>
      <c r="Y43" s="11">
        <v>1231502.72</v>
      </c>
      <c r="Z43" s="13"/>
      <c r="AA43" s="41">
        <f t="shared" si="3"/>
        <v>18292516.059999999</v>
      </c>
    </row>
    <row r="44" spans="1:27" x14ac:dyDescent="0.3">
      <c r="A44" s="15" t="s">
        <v>4</v>
      </c>
      <c r="B44" s="10"/>
      <c r="C44" s="11">
        <v>386862.52</v>
      </c>
      <c r="D44" s="17"/>
      <c r="E44" s="11">
        <v>318481.23</v>
      </c>
      <c r="F44" s="17"/>
      <c r="G44" s="11">
        <v>576407.55000000005</v>
      </c>
      <c r="H44" s="17"/>
      <c r="I44" s="11">
        <v>670263.25</v>
      </c>
      <c r="J44" s="17"/>
      <c r="K44" s="11">
        <v>818168.48</v>
      </c>
      <c r="L44" s="17"/>
      <c r="M44" s="11">
        <v>1139559.73</v>
      </c>
      <c r="N44" s="17"/>
      <c r="O44" s="11">
        <v>1004638.27</v>
      </c>
      <c r="P44" s="17"/>
      <c r="Q44" s="11">
        <v>762797.47</v>
      </c>
      <c r="R44" s="17"/>
      <c r="S44" s="11">
        <v>743436.1</v>
      </c>
      <c r="T44" s="11"/>
      <c r="U44" s="11">
        <v>589618.75</v>
      </c>
      <c r="V44" s="11"/>
      <c r="W44" s="11">
        <v>432569.94</v>
      </c>
      <c r="X44" s="11"/>
      <c r="Y44" s="11">
        <v>371443.96</v>
      </c>
      <c r="Z44" s="13"/>
      <c r="AA44" s="11">
        <f t="shared" si="3"/>
        <v>7814247.25</v>
      </c>
    </row>
    <row r="45" spans="1:27" x14ac:dyDescent="0.3">
      <c r="A45" s="15" t="s">
        <v>5</v>
      </c>
      <c r="B45" s="10"/>
      <c r="C45" s="41">
        <v>944850.62</v>
      </c>
      <c r="D45" s="17"/>
      <c r="E45" s="41">
        <v>563793.12</v>
      </c>
      <c r="F45" s="17"/>
      <c r="G45" s="11">
        <v>1269834.19</v>
      </c>
      <c r="H45" s="17"/>
      <c r="I45" s="11">
        <v>530796.06999999995</v>
      </c>
      <c r="J45" s="17"/>
      <c r="K45" s="11">
        <v>2192712.52</v>
      </c>
      <c r="L45" s="17"/>
      <c r="M45" s="11">
        <v>574068.77</v>
      </c>
      <c r="N45" s="17"/>
      <c r="O45" s="11">
        <v>731818.95</v>
      </c>
      <c r="P45" s="17"/>
      <c r="Q45" s="11">
        <v>407738.21</v>
      </c>
      <c r="R45" s="17"/>
      <c r="S45" s="41">
        <v>1078155.8600000001</v>
      </c>
      <c r="T45" s="41"/>
      <c r="U45" s="41">
        <v>2296.41</v>
      </c>
      <c r="V45" s="41"/>
      <c r="W45" s="41">
        <v>1322145.33</v>
      </c>
      <c r="X45" s="41"/>
      <c r="Y45" s="11">
        <v>860058.76</v>
      </c>
      <c r="Z45" s="13"/>
      <c r="AA45" s="41">
        <f t="shared" si="3"/>
        <v>10478268.810000001</v>
      </c>
    </row>
    <row r="46" spans="1:27" x14ac:dyDescent="0.3">
      <c r="A46" s="15" t="s">
        <v>6</v>
      </c>
      <c r="B46" s="10"/>
      <c r="C46" s="41">
        <v>321249.21000000002</v>
      </c>
      <c r="D46" s="17"/>
      <c r="E46" s="41">
        <v>191689.66</v>
      </c>
      <c r="F46" s="17"/>
      <c r="G46" s="11">
        <v>431743.62</v>
      </c>
      <c r="H46" s="17"/>
      <c r="I46" s="11">
        <v>180470.66</v>
      </c>
      <c r="J46" s="17"/>
      <c r="K46" s="11">
        <v>745522.26</v>
      </c>
      <c r="L46" s="17"/>
      <c r="M46" s="11">
        <v>195183.38</v>
      </c>
      <c r="N46" s="17"/>
      <c r="O46" s="11">
        <v>248818.44</v>
      </c>
      <c r="P46" s="17"/>
      <c r="Q46" s="11">
        <v>138630.99</v>
      </c>
      <c r="R46" s="17"/>
      <c r="S46" s="41">
        <v>366572.99</v>
      </c>
      <c r="T46" s="41"/>
      <c r="U46" s="41">
        <v>780.78</v>
      </c>
      <c r="V46" s="41"/>
      <c r="W46" s="41">
        <v>449529.41</v>
      </c>
      <c r="X46" s="41"/>
      <c r="Y46" s="11">
        <v>292419.98</v>
      </c>
      <c r="Z46" s="13"/>
      <c r="AA46" s="41">
        <f t="shared" si="3"/>
        <v>3562611.38</v>
      </c>
    </row>
    <row r="47" spans="1:27" x14ac:dyDescent="0.3">
      <c r="A47" s="15" t="s">
        <v>7</v>
      </c>
      <c r="B47" s="10"/>
      <c r="C47" s="41">
        <v>18897.009999999998</v>
      </c>
      <c r="D47" s="17"/>
      <c r="E47" s="41">
        <v>11275.86</v>
      </c>
      <c r="F47" s="17"/>
      <c r="G47" s="11">
        <v>25396.68</v>
      </c>
      <c r="H47" s="17"/>
      <c r="I47" s="11">
        <v>10615.92</v>
      </c>
      <c r="J47" s="17"/>
      <c r="K47" s="11">
        <v>43854.25</v>
      </c>
      <c r="L47" s="17"/>
      <c r="M47" s="11">
        <v>11481.38</v>
      </c>
      <c r="N47" s="17"/>
      <c r="O47" s="11">
        <v>14636.38</v>
      </c>
      <c r="P47" s="17"/>
      <c r="Q47" s="11">
        <v>8154.76</v>
      </c>
      <c r="R47" s="17"/>
      <c r="S47" s="41">
        <v>21563.119999999999</v>
      </c>
      <c r="T47" s="41"/>
      <c r="U47" s="41">
        <v>45.93</v>
      </c>
      <c r="V47" s="41"/>
      <c r="W47" s="41">
        <v>26442.91</v>
      </c>
      <c r="X47" s="41"/>
      <c r="Y47" s="11">
        <v>17201.18</v>
      </c>
      <c r="Z47" s="13"/>
      <c r="AA47" s="41">
        <f t="shared" si="3"/>
        <v>209565.38</v>
      </c>
    </row>
    <row r="48" spans="1:27" x14ac:dyDescent="0.3">
      <c r="A48" s="15"/>
      <c r="B48" s="10"/>
      <c r="C48" s="17"/>
      <c r="D48" s="17"/>
      <c r="E48" s="17"/>
      <c r="F48" s="17"/>
      <c r="G48" s="17"/>
      <c r="H48" s="17"/>
      <c r="I48" s="17"/>
      <c r="J48" s="17"/>
      <c r="K48" s="17"/>
      <c r="L48" s="17"/>
      <c r="M48" s="17"/>
      <c r="N48" s="17"/>
      <c r="O48" s="17"/>
      <c r="P48" s="17"/>
      <c r="Q48" s="17"/>
      <c r="R48" s="17"/>
      <c r="S48" s="41"/>
      <c r="T48" s="41"/>
      <c r="U48" s="41"/>
      <c r="V48" s="41"/>
      <c r="W48" s="41"/>
      <c r="X48" s="41"/>
      <c r="Y48" s="41"/>
      <c r="Z48" s="13"/>
      <c r="AA48" s="41"/>
    </row>
    <row r="49" spans="1:27" x14ac:dyDescent="0.3">
      <c r="A49" s="15"/>
      <c r="B49" s="10"/>
      <c r="C49" s="17"/>
      <c r="D49" s="17"/>
      <c r="E49" s="17"/>
      <c r="F49" s="17"/>
      <c r="G49" s="17"/>
      <c r="H49" s="17"/>
      <c r="I49" s="17"/>
      <c r="J49" s="17"/>
      <c r="K49" s="17"/>
      <c r="L49" s="17"/>
      <c r="M49" s="17"/>
      <c r="N49" s="17"/>
      <c r="O49" s="17"/>
      <c r="P49" s="17"/>
      <c r="Q49" s="17"/>
      <c r="R49" s="17"/>
      <c r="S49" s="17"/>
      <c r="T49" s="17"/>
      <c r="U49" s="17"/>
      <c r="V49" s="17"/>
      <c r="W49" s="17"/>
      <c r="X49" s="17"/>
      <c r="Y49" s="17"/>
      <c r="Z49" s="13"/>
      <c r="AA49" s="17"/>
    </row>
    <row r="50" spans="1:27" x14ac:dyDescent="0.3">
      <c r="A50" s="10" t="s">
        <v>24</v>
      </c>
      <c r="B50" s="14"/>
      <c r="C50" s="11"/>
      <c r="D50" s="11"/>
      <c r="E50" s="11"/>
      <c r="F50" s="11"/>
      <c r="G50" s="11"/>
      <c r="H50" s="11"/>
      <c r="I50" s="11"/>
      <c r="J50" s="11"/>
      <c r="K50" s="11"/>
      <c r="L50" s="11"/>
      <c r="M50" s="11"/>
      <c r="N50" s="11"/>
      <c r="O50" s="11"/>
      <c r="P50" s="11"/>
      <c r="Q50" s="11"/>
      <c r="R50" s="11"/>
      <c r="S50" s="11"/>
      <c r="T50" s="11"/>
      <c r="U50" s="11"/>
      <c r="V50" s="11"/>
      <c r="W50" s="11"/>
      <c r="X50" s="11"/>
      <c r="Y50" s="11"/>
      <c r="Z50" s="19"/>
      <c r="AA50" s="11"/>
    </row>
    <row r="51" spans="1:27" x14ac:dyDescent="0.3">
      <c r="A51" s="37" t="s">
        <v>1</v>
      </c>
      <c r="B51" s="14"/>
      <c r="C51" s="11"/>
      <c r="D51" s="11"/>
      <c r="E51" s="11"/>
      <c r="F51" s="11"/>
      <c r="G51" s="11"/>
      <c r="H51" s="11"/>
      <c r="I51" s="11"/>
      <c r="J51" s="11"/>
      <c r="K51" s="11"/>
      <c r="L51" s="11"/>
      <c r="M51" s="11"/>
      <c r="N51" s="11"/>
      <c r="O51" s="11"/>
      <c r="P51" s="11"/>
      <c r="Q51" s="11"/>
      <c r="R51" s="11"/>
      <c r="S51" s="11"/>
      <c r="T51" s="11"/>
      <c r="U51" s="11"/>
      <c r="V51" s="11"/>
      <c r="W51" s="11"/>
      <c r="X51" s="11"/>
      <c r="Y51" s="11"/>
      <c r="Z51" s="19"/>
      <c r="AA51" s="11"/>
    </row>
    <row r="52" spans="1:27" x14ac:dyDescent="0.3">
      <c r="A52" s="14" t="s">
        <v>2</v>
      </c>
      <c r="B52" s="15"/>
      <c r="C52" s="11">
        <v>14919666.75</v>
      </c>
      <c r="D52" s="11"/>
      <c r="E52" s="11">
        <v>15386503.620000001</v>
      </c>
      <c r="F52" s="11"/>
      <c r="G52" s="11">
        <v>20612605.52</v>
      </c>
      <c r="H52" s="11"/>
      <c r="I52" s="11">
        <v>25773120.449999999</v>
      </c>
      <c r="J52" s="11"/>
      <c r="K52" s="11">
        <v>26290366.990000002</v>
      </c>
      <c r="L52" s="11"/>
      <c r="M52" s="11">
        <v>26365740.75</v>
      </c>
      <c r="N52" s="11"/>
      <c r="O52" s="11">
        <v>26385901.07</v>
      </c>
      <c r="P52" s="11"/>
      <c r="Q52" s="11">
        <v>18866338.23</v>
      </c>
      <c r="R52" s="11"/>
      <c r="S52" s="11">
        <v>24428999.689999998</v>
      </c>
      <c r="T52" s="11"/>
      <c r="U52" s="11">
        <v>17905672.609999999</v>
      </c>
      <c r="V52" s="11"/>
      <c r="W52" s="11">
        <v>16882345.399999999</v>
      </c>
      <c r="X52" s="11"/>
      <c r="Y52" s="41">
        <v>12608598.09</v>
      </c>
      <c r="Z52" s="12"/>
      <c r="AA52" s="11">
        <f t="shared" ref="AA52:AA57" si="4">SUM(C52:Z52)</f>
        <v>246425859.17000002</v>
      </c>
    </row>
    <row r="53" spans="1:27" x14ac:dyDescent="0.3">
      <c r="A53" s="14" t="s">
        <v>3</v>
      </c>
      <c r="B53" s="15"/>
      <c r="C53" s="11">
        <v>944593.27</v>
      </c>
      <c r="D53" s="11"/>
      <c r="E53" s="11">
        <v>866449</v>
      </c>
      <c r="F53" s="11"/>
      <c r="G53" s="11">
        <v>2425702.6500000004</v>
      </c>
      <c r="H53" s="11"/>
      <c r="I53" s="11">
        <v>1512679.97</v>
      </c>
      <c r="J53" s="11"/>
      <c r="K53" s="11">
        <v>2599879.96</v>
      </c>
      <c r="L53" s="11"/>
      <c r="M53" s="11">
        <v>738921.26</v>
      </c>
      <c r="N53" s="11"/>
      <c r="O53" s="11">
        <v>1058448.02</v>
      </c>
      <c r="P53" s="11"/>
      <c r="Q53" s="11">
        <v>628437.5</v>
      </c>
      <c r="R53" s="11"/>
      <c r="S53" s="11">
        <v>1712911.1099999999</v>
      </c>
      <c r="T53" s="11"/>
      <c r="U53" s="11">
        <v>835105.15999999992</v>
      </c>
      <c r="V53" s="11"/>
      <c r="W53" s="11">
        <v>1344820.67</v>
      </c>
      <c r="X53" s="11"/>
      <c r="Y53" s="41">
        <v>801821.46</v>
      </c>
      <c r="Z53" s="12"/>
      <c r="AA53" s="11">
        <f t="shared" si="4"/>
        <v>15469770.029999997</v>
      </c>
    </row>
    <row r="54" spans="1:27" x14ac:dyDescent="0.3">
      <c r="A54" s="14" t="s">
        <v>4</v>
      </c>
      <c r="B54" s="15"/>
      <c r="C54" s="11">
        <v>126227.06</v>
      </c>
      <c r="D54" s="11"/>
      <c r="E54" s="11">
        <v>120922</v>
      </c>
      <c r="F54" s="11"/>
      <c r="G54" s="11">
        <v>188225.95</v>
      </c>
      <c r="H54" s="11"/>
      <c r="I54" s="11">
        <v>167944.21</v>
      </c>
      <c r="J54" s="11"/>
      <c r="K54" s="11">
        <v>177301.97</v>
      </c>
      <c r="L54" s="11"/>
      <c r="M54" s="11">
        <v>215232.9</v>
      </c>
      <c r="N54" s="11"/>
      <c r="O54" s="11">
        <v>203572.01</v>
      </c>
      <c r="P54" s="11"/>
      <c r="Q54" s="11">
        <v>134924.29</v>
      </c>
      <c r="R54" s="11"/>
      <c r="S54" s="11">
        <v>157962.85</v>
      </c>
      <c r="T54" s="11"/>
      <c r="U54" s="11">
        <v>150933.01</v>
      </c>
      <c r="V54" s="11"/>
      <c r="W54" s="11">
        <v>123926.61</v>
      </c>
      <c r="X54" s="11"/>
      <c r="Y54" s="41">
        <v>103995.04</v>
      </c>
      <c r="Z54" s="12"/>
      <c r="AA54" s="11">
        <f t="shared" si="4"/>
        <v>1871167.9000000004</v>
      </c>
    </row>
    <row r="55" spans="1:27" x14ac:dyDescent="0.3">
      <c r="A55" s="14" t="s">
        <v>5</v>
      </c>
      <c r="B55" s="15"/>
      <c r="C55" s="11">
        <v>818366.21</v>
      </c>
      <c r="D55" s="11"/>
      <c r="E55" s="11">
        <v>745527</v>
      </c>
      <c r="F55" s="11"/>
      <c r="G55" s="11">
        <v>2237476.7000000002</v>
      </c>
      <c r="H55" s="11"/>
      <c r="I55" s="11">
        <v>1344735.76</v>
      </c>
      <c r="J55" s="11"/>
      <c r="K55" s="11">
        <v>2422577.9900000002</v>
      </c>
      <c r="L55" s="11"/>
      <c r="M55" s="11">
        <v>523688.36</v>
      </c>
      <c r="N55" s="11"/>
      <c r="O55" s="11">
        <v>854876.01</v>
      </c>
      <c r="P55" s="11"/>
      <c r="Q55" s="11">
        <v>493513.20999999996</v>
      </c>
      <c r="R55" s="11"/>
      <c r="S55" s="11">
        <v>1554948.26</v>
      </c>
      <c r="T55" s="11"/>
      <c r="U55" s="11">
        <v>684172.15</v>
      </c>
      <c r="V55" s="11"/>
      <c r="W55" s="11">
        <v>1220894.06</v>
      </c>
      <c r="X55" s="11"/>
      <c r="Y55" s="41">
        <v>697826.41999999993</v>
      </c>
      <c r="Z55" s="12"/>
      <c r="AA55" s="11">
        <f t="shared" si="4"/>
        <v>13598602.130000003</v>
      </c>
    </row>
    <row r="56" spans="1:27" x14ac:dyDescent="0.3">
      <c r="A56" s="14" t="s">
        <v>6</v>
      </c>
      <c r="B56" s="20"/>
      <c r="C56" s="11">
        <v>278244.51</v>
      </c>
      <c r="D56" s="17"/>
      <c r="E56" s="11">
        <v>253479.18000000002</v>
      </c>
      <c r="F56" s="17"/>
      <c r="G56" s="11">
        <v>760742.08000000007</v>
      </c>
      <c r="H56" s="17"/>
      <c r="I56" s="11">
        <v>457210.16000000003</v>
      </c>
      <c r="J56" s="17"/>
      <c r="K56" s="11">
        <v>823676.51</v>
      </c>
      <c r="L56" s="17"/>
      <c r="M56" s="11">
        <v>178054.05</v>
      </c>
      <c r="N56" s="17"/>
      <c r="O56" s="11">
        <v>290657.84999999998</v>
      </c>
      <c r="P56" s="17"/>
      <c r="Q56" s="11">
        <v>167794.49</v>
      </c>
      <c r="R56" s="17"/>
      <c r="S56" s="11">
        <v>528682.41</v>
      </c>
      <c r="T56" s="11"/>
      <c r="U56" s="11">
        <v>232618.53999999998</v>
      </c>
      <c r="V56" s="11"/>
      <c r="W56" s="11">
        <v>415103.98</v>
      </c>
      <c r="X56" s="11"/>
      <c r="Y56" s="41">
        <v>237260.98</v>
      </c>
      <c r="Z56" s="19"/>
      <c r="AA56" s="11">
        <f t="shared" si="4"/>
        <v>4623524.74</v>
      </c>
    </row>
    <row r="57" spans="1:27" x14ac:dyDescent="0.3">
      <c r="A57" s="15" t="s">
        <v>7</v>
      </c>
      <c r="B57" s="10"/>
      <c r="C57" s="11">
        <v>16367.330000000002</v>
      </c>
      <c r="D57" s="11"/>
      <c r="E57" s="11">
        <v>14910.539999999999</v>
      </c>
      <c r="F57" s="11"/>
      <c r="G57" s="11">
        <v>44749.53</v>
      </c>
      <c r="H57" s="11"/>
      <c r="I57" s="11">
        <v>26894.71</v>
      </c>
      <c r="J57" s="11"/>
      <c r="K57" s="11">
        <v>48451.56</v>
      </c>
      <c r="L57" s="11"/>
      <c r="M57" s="11">
        <v>10473.77</v>
      </c>
      <c r="N57" s="11"/>
      <c r="O57" s="11">
        <v>17097.52</v>
      </c>
      <c r="P57" s="11"/>
      <c r="Q57" s="11">
        <v>9870.26</v>
      </c>
      <c r="R57" s="11"/>
      <c r="S57" s="11">
        <v>31098.97</v>
      </c>
      <c r="T57" s="11"/>
      <c r="U57" s="11">
        <v>13683.45</v>
      </c>
      <c r="V57" s="11"/>
      <c r="W57" s="11">
        <v>24417.88</v>
      </c>
      <c r="X57" s="11"/>
      <c r="Y57" s="41">
        <v>13956.53</v>
      </c>
      <c r="Z57" s="19"/>
      <c r="AA57" s="11">
        <f t="shared" si="4"/>
        <v>271972.05</v>
      </c>
    </row>
    <row r="58" spans="1:27" x14ac:dyDescent="0.3">
      <c r="A58" s="37" t="s">
        <v>8</v>
      </c>
      <c r="B58" s="10"/>
      <c r="C58" s="11"/>
      <c r="D58" s="11"/>
      <c r="E58" s="11"/>
      <c r="F58" s="11"/>
      <c r="G58" s="11"/>
      <c r="H58" s="11"/>
      <c r="I58" s="11"/>
      <c r="J58" s="11"/>
      <c r="K58" s="11"/>
      <c r="L58" s="11"/>
      <c r="M58" s="11"/>
      <c r="N58" s="11"/>
      <c r="O58" s="11"/>
      <c r="P58" s="11"/>
      <c r="Q58" s="11"/>
      <c r="R58" s="11"/>
      <c r="S58" s="11"/>
      <c r="T58" s="11"/>
      <c r="U58" s="11"/>
      <c r="V58" s="11"/>
      <c r="W58" s="11"/>
      <c r="X58" s="11"/>
      <c r="Y58" s="41"/>
      <c r="Z58" s="19"/>
      <c r="AA58" s="11"/>
    </row>
    <row r="59" spans="1:27" x14ac:dyDescent="0.3">
      <c r="A59" s="14" t="s">
        <v>2</v>
      </c>
      <c r="B59" s="10"/>
      <c r="C59" s="11">
        <v>5878621.9299999997</v>
      </c>
      <c r="D59" s="11"/>
      <c r="E59" s="11">
        <v>5054037.1399999997</v>
      </c>
      <c r="F59" s="11"/>
      <c r="G59" s="11">
        <v>7149242.6600000001</v>
      </c>
      <c r="H59" s="11"/>
      <c r="I59" s="11">
        <v>9084908.4499999993</v>
      </c>
      <c r="J59" s="11"/>
      <c r="K59" s="11">
        <v>9178143.2400000002</v>
      </c>
      <c r="L59" s="11"/>
      <c r="M59" s="11">
        <v>8829818.5299999993</v>
      </c>
      <c r="N59" s="11"/>
      <c r="O59" s="11">
        <v>7004485.7999999998</v>
      </c>
      <c r="P59" s="11"/>
      <c r="Q59" s="11">
        <v>4268125.3099999996</v>
      </c>
      <c r="R59" s="11"/>
      <c r="S59" s="11">
        <v>6411465.6500000004</v>
      </c>
      <c r="T59" s="11"/>
      <c r="U59" s="11">
        <v>4800639.8099999996</v>
      </c>
      <c r="V59" s="11"/>
      <c r="W59" s="11">
        <v>5123986.45</v>
      </c>
      <c r="X59" s="11"/>
      <c r="Y59" s="41">
        <v>4239139.7699999996</v>
      </c>
      <c r="Z59" s="19"/>
      <c r="AA59" s="11">
        <f t="shared" ref="AA59:AA62" si="5">SUM(C59:Z59)</f>
        <v>77022614.739999995</v>
      </c>
    </row>
    <row r="60" spans="1:27" x14ac:dyDescent="0.3">
      <c r="A60" s="14" t="s">
        <v>5</v>
      </c>
      <c r="B60" s="10"/>
      <c r="C60" s="11">
        <v>264494.39</v>
      </c>
      <c r="D60" s="11"/>
      <c r="E60" s="11">
        <v>174099.28</v>
      </c>
      <c r="F60" s="11"/>
      <c r="G60" s="11">
        <v>1221529.55</v>
      </c>
      <c r="H60" s="11"/>
      <c r="I60" s="11">
        <v>609356.14</v>
      </c>
      <c r="J60" s="11"/>
      <c r="K60" s="11">
        <v>1304817.04</v>
      </c>
      <c r="L60" s="11"/>
      <c r="M60" s="41">
        <v>364573.34</v>
      </c>
      <c r="N60" s="11"/>
      <c r="O60" s="11">
        <v>346053.73</v>
      </c>
      <c r="P60" s="11"/>
      <c r="Q60" s="11">
        <v>370168.56</v>
      </c>
      <c r="R60" s="11"/>
      <c r="S60" s="11">
        <v>869360.91</v>
      </c>
      <c r="T60" s="11"/>
      <c r="U60" s="41">
        <v>340843.81</v>
      </c>
      <c r="V60" s="11"/>
      <c r="W60" s="11">
        <v>521452.01</v>
      </c>
      <c r="X60" s="11"/>
      <c r="Y60" s="41">
        <v>226300.01</v>
      </c>
      <c r="Z60" s="19"/>
      <c r="AA60" s="11">
        <f t="shared" si="5"/>
        <v>6613048.7699999996</v>
      </c>
    </row>
    <row r="61" spans="1:27" x14ac:dyDescent="0.3">
      <c r="A61" s="14" t="s">
        <v>10</v>
      </c>
      <c r="B61" s="10"/>
      <c r="C61" s="11">
        <v>89928.09</v>
      </c>
      <c r="D61" s="11"/>
      <c r="E61" s="11">
        <v>59193.760000000002</v>
      </c>
      <c r="F61" s="11"/>
      <c r="G61" s="11">
        <v>415320.05</v>
      </c>
      <c r="H61" s="11"/>
      <c r="I61" s="11">
        <v>207181.09</v>
      </c>
      <c r="J61" s="11"/>
      <c r="K61" s="11">
        <v>443637.79</v>
      </c>
      <c r="L61" s="11"/>
      <c r="M61" s="41">
        <v>123954.94</v>
      </c>
      <c r="N61" s="11"/>
      <c r="O61" s="11">
        <v>117658.27</v>
      </c>
      <c r="P61" s="11"/>
      <c r="Q61" s="11">
        <v>125857.31</v>
      </c>
      <c r="R61" s="11"/>
      <c r="S61" s="11">
        <v>295582.71000000002</v>
      </c>
      <c r="T61" s="11"/>
      <c r="U61" s="41">
        <v>115886.9</v>
      </c>
      <c r="V61" s="11"/>
      <c r="W61" s="11">
        <v>177293.68</v>
      </c>
      <c r="X61" s="11"/>
      <c r="Y61" s="41">
        <v>76942</v>
      </c>
      <c r="Z61" s="19"/>
      <c r="AA61" s="11">
        <f t="shared" si="5"/>
        <v>2248436.59</v>
      </c>
    </row>
    <row r="62" spans="1:27" x14ac:dyDescent="0.3">
      <c r="A62" s="15" t="s">
        <v>7</v>
      </c>
      <c r="B62" s="10"/>
      <c r="C62" s="11">
        <v>5289.89</v>
      </c>
      <c r="D62" s="11"/>
      <c r="E62" s="11">
        <v>3481.99</v>
      </c>
      <c r="F62" s="11"/>
      <c r="G62" s="11">
        <v>24430.59</v>
      </c>
      <c r="H62" s="11"/>
      <c r="I62" s="11">
        <v>12187.12</v>
      </c>
      <c r="J62" s="11"/>
      <c r="K62" s="11">
        <v>26096.34</v>
      </c>
      <c r="L62" s="11"/>
      <c r="M62" s="41">
        <v>7291.47</v>
      </c>
      <c r="N62" s="11"/>
      <c r="O62" s="11">
        <v>6921.07</v>
      </c>
      <c r="P62" s="11"/>
      <c r="Q62" s="11">
        <v>7403.37</v>
      </c>
      <c r="R62" s="11"/>
      <c r="S62" s="11">
        <v>17387.22</v>
      </c>
      <c r="T62" s="11"/>
      <c r="U62" s="41">
        <v>6816.88</v>
      </c>
      <c r="V62" s="11"/>
      <c r="W62" s="11">
        <v>10429.040000000001</v>
      </c>
      <c r="X62" s="11"/>
      <c r="Y62" s="41">
        <v>4526</v>
      </c>
      <c r="Z62" s="19"/>
      <c r="AA62" s="11">
        <f t="shared" si="5"/>
        <v>132260.98000000001</v>
      </c>
    </row>
    <row r="63" spans="1:27" x14ac:dyDescent="0.3">
      <c r="A63" s="37" t="s">
        <v>9</v>
      </c>
      <c r="B63" s="10"/>
      <c r="C63" s="11"/>
      <c r="D63" s="11"/>
      <c r="E63" s="11"/>
      <c r="F63" s="11"/>
      <c r="G63" s="11"/>
      <c r="H63" s="11"/>
      <c r="I63" s="11"/>
      <c r="J63" s="11"/>
      <c r="K63" s="11"/>
      <c r="L63" s="11"/>
      <c r="M63" s="11"/>
      <c r="N63" s="11"/>
      <c r="O63" s="11"/>
      <c r="P63" s="11"/>
      <c r="Q63" s="11"/>
      <c r="R63" s="11"/>
      <c r="S63" s="11"/>
      <c r="T63" s="11"/>
      <c r="U63" s="11"/>
      <c r="V63" s="11"/>
      <c r="W63" s="11"/>
      <c r="X63" s="11"/>
      <c r="Y63" s="41"/>
      <c r="Z63" s="19"/>
      <c r="AA63" s="11"/>
    </row>
    <row r="64" spans="1:27" x14ac:dyDescent="0.3">
      <c r="A64" s="14" t="s">
        <v>2</v>
      </c>
      <c r="B64" s="10"/>
      <c r="C64" s="11">
        <v>9041044.8200000003</v>
      </c>
      <c r="D64" s="11"/>
      <c r="E64" s="11">
        <v>10332466.48</v>
      </c>
      <c r="F64" s="11"/>
      <c r="G64" s="11">
        <v>13463362.859999999</v>
      </c>
      <c r="H64" s="11"/>
      <c r="I64" s="11">
        <v>16688212</v>
      </c>
      <c r="J64" s="11"/>
      <c r="K64" s="11">
        <v>17112223.75</v>
      </c>
      <c r="L64" s="11"/>
      <c r="M64" s="11">
        <v>17535922.219999999</v>
      </c>
      <c r="N64" s="11"/>
      <c r="O64" s="11">
        <v>19381415.27</v>
      </c>
      <c r="P64" s="11"/>
      <c r="Q64" s="11">
        <v>14598212.92</v>
      </c>
      <c r="R64" s="11"/>
      <c r="S64" s="11">
        <v>18017534.039999999</v>
      </c>
      <c r="T64" s="11"/>
      <c r="U64" s="11">
        <v>13105032.800000001</v>
      </c>
      <c r="V64" s="11"/>
      <c r="W64" s="11">
        <v>11758358.949999999</v>
      </c>
      <c r="X64" s="11"/>
      <c r="Y64" s="41">
        <v>8369458.3200000003</v>
      </c>
      <c r="Z64" s="19"/>
      <c r="AA64" s="11">
        <f>SUM(C64:Z64)</f>
        <v>169403244.42999998</v>
      </c>
    </row>
    <row r="65" spans="1:27" x14ac:dyDescent="0.3">
      <c r="A65" s="14" t="s">
        <v>3</v>
      </c>
      <c r="B65" s="10"/>
      <c r="C65" s="11">
        <v>680098.88</v>
      </c>
      <c r="D65" s="11"/>
      <c r="E65" s="11">
        <v>692349.72</v>
      </c>
      <c r="F65" s="11"/>
      <c r="G65" s="11">
        <v>1204173.1000000001</v>
      </c>
      <c r="H65" s="11"/>
      <c r="I65" s="11">
        <v>903323.83</v>
      </c>
      <c r="J65" s="11"/>
      <c r="K65" s="11">
        <v>1295062.92</v>
      </c>
      <c r="L65" s="11"/>
      <c r="M65" s="11">
        <v>374347.92</v>
      </c>
      <c r="N65" s="11"/>
      <c r="O65" s="11">
        <v>712394.29</v>
      </c>
      <c r="P65" s="11"/>
      <c r="Q65" s="11">
        <v>258268.94</v>
      </c>
      <c r="R65" s="11"/>
      <c r="S65" s="11">
        <v>843550.2</v>
      </c>
      <c r="T65" s="11"/>
      <c r="U65" s="11">
        <v>494261.35</v>
      </c>
      <c r="V65" s="11"/>
      <c r="W65" s="11">
        <v>823368.66</v>
      </c>
      <c r="X65" s="11"/>
      <c r="Y65" s="41">
        <v>575521.44999999995</v>
      </c>
      <c r="Z65" s="19"/>
      <c r="AA65" s="11">
        <f>SUM(C65:Z65)</f>
        <v>8856721.2599999998</v>
      </c>
    </row>
    <row r="66" spans="1:27" x14ac:dyDescent="0.3">
      <c r="A66" s="14" t="s">
        <v>4</v>
      </c>
      <c r="B66" s="10"/>
      <c r="C66" s="11">
        <v>126227.06</v>
      </c>
      <c r="D66" s="11"/>
      <c r="E66" s="11">
        <v>120922</v>
      </c>
      <c r="F66" s="11"/>
      <c r="G66" s="11">
        <v>188225.95</v>
      </c>
      <c r="H66" s="11"/>
      <c r="I66" s="11">
        <v>167944.21</v>
      </c>
      <c r="J66" s="11"/>
      <c r="K66" s="11">
        <v>177301.97</v>
      </c>
      <c r="L66" s="11"/>
      <c r="M66" s="11">
        <v>215232.9</v>
      </c>
      <c r="N66" s="11"/>
      <c r="O66" s="11">
        <v>203572.01</v>
      </c>
      <c r="P66" s="11"/>
      <c r="Q66" s="11">
        <v>134924.29</v>
      </c>
      <c r="R66" s="11"/>
      <c r="S66" s="11">
        <v>157962.85</v>
      </c>
      <c r="T66" s="11"/>
      <c r="U66" s="11">
        <v>150933.01</v>
      </c>
      <c r="V66" s="11"/>
      <c r="W66" s="11">
        <v>123926.61</v>
      </c>
      <c r="X66" s="11"/>
      <c r="Y66" s="41">
        <v>103995.04</v>
      </c>
      <c r="Z66" s="19"/>
      <c r="AA66" s="11">
        <f>SUM(C66:Z66)</f>
        <v>1871167.9000000004</v>
      </c>
    </row>
    <row r="67" spans="1:27" x14ac:dyDescent="0.3">
      <c r="A67" s="14" t="s">
        <v>5</v>
      </c>
      <c r="B67" s="10"/>
      <c r="C67" s="11">
        <v>553871.81999999995</v>
      </c>
      <c r="D67" s="11"/>
      <c r="E67" s="11">
        <v>571427.72</v>
      </c>
      <c r="F67" s="11"/>
      <c r="G67" s="11">
        <v>1015947.15</v>
      </c>
      <c r="H67" s="11"/>
      <c r="I67" s="11">
        <v>735379.62</v>
      </c>
      <c r="J67" s="11"/>
      <c r="K67" s="11">
        <v>1117760.95</v>
      </c>
      <c r="L67" s="11"/>
      <c r="M67" s="11">
        <v>159115.01999999999</v>
      </c>
      <c r="N67" s="11"/>
      <c r="O67" s="11">
        <v>508822.28</v>
      </c>
      <c r="P67" s="11"/>
      <c r="Q67" s="11">
        <v>123344.65</v>
      </c>
      <c r="R67" s="11"/>
      <c r="S67" s="11">
        <v>685587.35</v>
      </c>
      <c r="T67" s="11"/>
      <c r="U67" s="11">
        <v>343328.34</v>
      </c>
      <c r="V67" s="11"/>
      <c r="W67" s="11">
        <v>699442.05</v>
      </c>
      <c r="X67" s="11"/>
      <c r="Y67" s="41">
        <v>471526.41</v>
      </c>
      <c r="Z67" s="19"/>
      <c r="AA67" s="11">
        <f t="shared" ref="AA67:AA69" si="6">SUM(C67:Z67)</f>
        <v>6985553.3599999994</v>
      </c>
    </row>
    <row r="68" spans="1:27" x14ac:dyDescent="0.3">
      <c r="A68" s="14" t="s">
        <v>10</v>
      </c>
      <c r="B68" s="10"/>
      <c r="C68" s="11">
        <v>188316.42</v>
      </c>
      <c r="D68" s="11"/>
      <c r="E68" s="11">
        <v>194285.42</v>
      </c>
      <c r="F68" s="11"/>
      <c r="G68" s="11">
        <v>345422.03</v>
      </c>
      <c r="H68" s="11"/>
      <c r="I68" s="11">
        <v>250029.07</v>
      </c>
      <c r="J68" s="11"/>
      <c r="K68" s="11">
        <v>380038.72</v>
      </c>
      <c r="L68" s="11"/>
      <c r="M68" s="11">
        <v>54099.11</v>
      </c>
      <c r="N68" s="11"/>
      <c r="O68" s="11">
        <v>172999.58</v>
      </c>
      <c r="P68" s="11"/>
      <c r="Q68" s="11">
        <v>41937.18</v>
      </c>
      <c r="R68" s="11"/>
      <c r="S68" s="11">
        <v>233099.7</v>
      </c>
      <c r="T68" s="11"/>
      <c r="U68" s="11">
        <v>116731.64</v>
      </c>
      <c r="V68" s="11"/>
      <c r="W68" s="11">
        <v>237810.3</v>
      </c>
      <c r="X68" s="11"/>
      <c r="Y68" s="41">
        <v>160318.98000000001</v>
      </c>
      <c r="Z68" s="19"/>
      <c r="AA68" s="11">
        <f t="shared" si="6"/>
        <v>2375088.15</v>
      </c>
    </row>
    <row r="69" spans="1:27" x14ac:dyDescent="0.3">
      <c r="A69" s="15" t="s">
        <v>7</v>
      </c>
      <c r="B69" s="10"/>
      <c r="C69" s="11">
        <v>11077.44</v>
      </c>
      <c r="D69" s="11"/>
      <c r="E69" s="11">
        <v>11428.55</v>
      </c>
      <c r="F69" s="11"/>
      <c r="G69" s="11">
        <v>20318.939999999999</v>
      </c>
      <c r="H69" s="11"/>
      <c r="I69" s="11">
        <v>14707.59</v>
      </c>
      <c r="J69" s="11"/>
      <c r="K69" s="11">
        <v>22355.22</v>
      </c>
      <c r="L69" s="11"/>
      <c r="M69" s="11">
        <v>3182.3</v>
      </c>
      <c r="N69" s="11"/>
      <c r="O69" s="11">
        <v>10176.450000000001</v>
      </c>
      <c r="P69" s="11"/>
      <c r="Q69" s="11">
        <v>2466.89</v>
      </c>
      <c r="R69" s="11"/>
      <c r="S69" s="11">
        <v>13711.75</v>
      </c>
      <c r="T69" s="11"/>
      <c r="U69" s="11">
        <v>6866.57</v>
      </c>
      <c r="V69" s="11"/>
      <c r="W69" s="11">
        <v>13988.84</v>
      </c>
      <c r="X69" s="11"/>
      <c r="Y69" s="41">
        <v>9430.5300000000007</v>
      </c>
      <c r="Z69" s="19"/>
      <c r="AA69" s="11">
        <f t="shared" si="6"/>
        <v>139711.06999999998</v>
      </c>
    </row>
    <row r="70" spans="1:27" x14ac:dyDescent="0.3">
      <c r="A70" s="15"/>
      <c r="B70" s="10"/>
      <c r="C70" s="11"/>
      <c r="D70" s="11"/>
      <c r="E70" s="11"/>
      <c r="F70" s="11"/>
      <c r="G70" s="11"/>
      <c r="H70" s="11"/>
      <c r="I70" s="11"/>
      <c r="J70" s="11"/>
      <c r="K70" s="11"/>
      <c r="L70" s="11"/>
      <c r="M70" s="11"/>
      <c r="N70" s="11"/>
      <c r="O70" s="11"/>
      <c r="P70" s="11"/>
      <c r="Q70" s="11"/>
      <c r="R70" s="11"/>
      <c r="S70" s="11"/>
      <c r="T70" s="11"/>
      <c r="U70" s="11"/>
      <c r="V70" s="11"/>
      <c r="W70" s="11"/>
      <c r="X70" s="11"/>
      <c r="Y70" s="11"/>
      <c r="Z70" s="19"/>
      <c r="AA70" s="11"/>
    </row>
    <row r="71" spans="1:27" x14ac:dyDescent="0.3">
      <c r="A71" s="15"/>
      <c r="B71" s="10"/>
      <c r="C71" s="11"/>
      <c r="D71" s="11"/>
      <c r="E71" s="11"/>
      <c r="F71" s="11"/>
      <c r="G71" s="11"/>
      <c r="H71" s="11"/>
      <c r="I71" s="11"/>
      <c r="J71" s="11"/>
      <c r="K71" s="11"/>
      <c r="L71" s="11"/>
      <c r="M71" s="11"/>
      <c r="N71" s="11"/>
      <c r="O71" s="11"/>
      <c r="P71" s="11"/>
      <c r="Q71" s="11"/>
      <c r="R71" s="11"/>
      <c r="S71" s="11"/>
      <c r="T71" s="11"/>
      <c r="U71" s="11"/>
      <c r="V71" s="11"/>
      <c r="W71" s="11"/>
      <c r="X71" s="11"/>
      <c r="Y71" s="11"/>
      <c r="Z71" s="19"/>
      <c r="AA71" s="11"/>
    </row>
    <row r="72" spans="1:27" x14ac:dyDescent="0.3">
      <c r="A72" s="10" t="s">
        <v>11</v>
      </c>
      <c r="B72" s="14"/>
      <c r="C72" s="11"/>
      <c r="D72" s="11"/>
      <c r="E72" s="11"/>
      <c r="F72" s="11"/>
      <c r="G72" s="11"/>
      <c r="H72" s="11"/>
      <c r="I72" s="11"/>
      <c r="J72" s="11"/>
      <c r="K72" s="11"/>
      <c r="L72" s="11"/>
      <c r="M72" s="11"/>
      <c r="N72" s="11"/>
      <c r="O72" s="11"/>
      <c r="P72" s="11"/>
      <c r="Q72" s="11"/>
      <c r="R72" s="11"/>
      <c r="S72" s="11"/>
      <c r="T72" s="11"/>
      <c r="U72" s="11"/>
      <c r="V72" s="11"/>
      <c r="W72" s="11"/>
      <c r="X72" s="11"/>
      <c r="Y72" s="11"/>
      <c r="Z72" s="19"/>
      <c r="AA72" s="11"/>
    </row>
    <row r="73" spans="1:27" x14ac:dyDescent="0.3">
      <c r="A73" s="37" t="s">
        <v>1</v>
      </c>
      <c r="B73" s="14"/>
      <c r="C73" s="11"/>
      <c r="D73" s="11"/>
      <c r="E73" s="11"/>
      <c r="F73" s="11"/>
      <c r="G73" s="11"/>
      <c r="H73" s="11"/>
      <c r="I73" s="11"/>
      <c r="J73" s="11"/>
      <c r="K73" s="11"/>
      <c r="L73" s="11"/>
      <c r="M73" s="11"/>
      <c r="N73" s="11"/>
      <c r="O73" s="11"/>
      <c r="P73" s="11"/>
      <c r="Q73" s="11"/>
      <c r="R73" s="11"/>
      <c r="S73" s="11"/>
      <c r="T73" s="11"/>
      <c r="U73" s="11"/>
      <c r="V73" s="11"/>
      <c r="W73" s="11"/>
      <c r="X73" s="11"/>
      <c r="Y73" s="11"/>
      <c r="Z73" s="19"/>
      <c r="AA73" s="11"/>
    </row>
    <row r="74" spans="1:27" x14ac:dyDescent="0.3">
      <c r="A74" s="14" t="s">
        <v>2</v>
      </c>
      <c r="B74" s="14"/>
      <c r="C74" s="11">
        <v>11864283.01</v>
      </c>
      <c r="D74" s="11"/>
      <c r="E74" s="11">
        <v>10552360.57</v>
      </c>
      <c r="F74" s="11"/>
      <c r="G74" s="11">
        <v>18775632.219999999</v>
      </c>
      <c r="H74" s="11"/>
      <c r="I74" s="11">
        <v>28039117.699999999</v>
      </c>
      <c r="J74" s="11"/>
      <c r="K74" s="11">
        <v>26085647.300000001</v>
      </c>
      <c r="L74" s="11"/>
      <c r="M74" s="41">
        <v>25414721.600000001</v>
      </c>
      <c r="N74" s="11"/>
      <c r="O74" s="11">
        <v>34120371.409999996</v>
      </c>
      <c r="P74" s="11"/>
      <c r="Q74" s="11">
        <v>20631548.130000003</v>
      </c>
      <c r="R74" s="11"/>
      <c r="S74" s="11">
        <v>20526757.759999998</v>
      </c>
      <c r="T74" s="11"/>
      <c r="U74" s="11">
        <v>15829964.379999999</v>
      </c>
      <c r="V74" s="11"/>
      <c r="W74" s="11">
        <v>13410647.129999999</v>
      </c>
      <c r="X74" s="11"/>
      <c r="Y74" s="41">
        <v>11658019.52</v>
      </c>
      <c r="Z74" s="19"/>
      <c r="AA74" s="11">
        <f t="shared" ref="AA74:AA79" si="7">SUM(C74:Z74)</f>
        <v>236909070.72999999</v>
      </c>
    </row>
    <row r="75" spans="1:27" x14ac:dyDescent="0.3">
      <c r="A75" s="14" t="s">
        <v>3</v>
      </c>
      <c r="B75" s="14"/>
      <c r="C75" s="11">
        <v>1221992.3500000001</v>
      </c>
      <c r="D75" s="11"/>
      <c r="E75" s="11">
        <v>1246097.6800000002</v>
      </c>
      <c r="F75" s="11"/>
      <c r="G75" s="11">
        <v>2123020.13</v>
      </c>
      <c r="H75" s="11"/>
      <c r="I75" s="11">
        <v>1324206.97</v>
      </c>
      <c r="J75" s="11"/>
      <c r="K75" s="11">
        <v>3731639.91</v>
      </c>
      <c r="L75" s="11"/>
      <c r="M75" s="41">
        <v>799435.98</v>
      </c>
      <c r="N75" s="11"/>
      <c r="O75" s="11">
        <v>2728854.5300000003</v>
      </c>
      <c r="P75" s="11"/>
      <c r="Q75" s="11">
        <v>1250365.3400000001</v>
      </c>
      <c r="R75" s="11"/>
      <c r="S75" s="11">
        <v>2048811.41</v>
      </c>
      <c r="T75" s="11"/>
      <c r="U75" s="11">
        <v>1490282.53</v>
      </c>
      <c r="V75" s="11"/>
      <c r="W75" s="11">
        <v>1328992.8999999999</v>
      </c>
      <c r="X75" s="11"/>
      <c r="Y75" s="41">
        <v>1261107.3700000001</v>
      </c>
      <c r="Z75" s="19"/>
      <c r="AA75" s="11">
        <f t="shared" si="7"/>
        <v>20554807.100000001</v>
      </c>
    </row>
    <row r="76" spans="1:27" x14ac:dyDescent="0.3">
      <c r="A76" s="14" t="s">
        <v>4</v>
      </c>
      <c r="B76" s="14"/>
      <c r="C76" s="11">
        <v>42897.83</v>
      </c>
      <c r="D76" s="11"/>
      <c r="E76" s="11">
        <v>49384.03</v>
      </c>
      <c r="F76" s="11"/>
      <c r="G76" s="11">
        <v>301374.14</v>
      </c>
      <c r="H76" s="11"/>
      <c r="I76" s="11">
        <v>243195.65</v>
      </c>
      <c r="J76" s="11"/>
      <c r="K76" s="11">
        <v>371632.86</v>
      </c>
      <c r="L76" s="11"/>
      <c r="M76" s="41">
        <v>472987.22</v>
      </c>
      <c r="N76" s="11"/>
      <c r="O76" s="11">
        <v>263770.77</v>
      </c>
      <c r="P76" s="11"/>
      <c r="Q76" s="11">
        <v>430447</v>
      </c>
      <c r="R76" s="11"/>
      <c r="S76" s="11">
        <v>385359</v>
      </c>
      <c r="T76" s="11"/>
      <c r="U76" s="11">
        <v>311716.47999999998</v>
      </c>
      <c r="V76" s="11"/>
      <c r="W76" s="11">
        <v>258945.77</v>
      </c>
      <c r="X76" s="11"/>
      <c r="Y76" s="41">
        <v>270559.76</v>
      </c>
      <c r="Z76" s="19"/>
      <c r="AA76" s="11">
        <f t="shared" si="7"/>
        <v>3402270.51</v>
      </c>
    </row>
    <row r="77" spans="1:27" x14ac:dyDescent="0.3">
      <c r="A77" s="14" t="s">
        <v>5</v>
      </c>
      <c r="B77" s="14"/>
      <c r="C77" s="11">
        <v>1179094.52</v>
      </c>
      <c r="D77" s="11"/>
      <c r="E77" s="11">
        <v>1196713.6499999999</v>
      </c>
      <c r="F77" s="11"/>
      <c r="G77" s="11">
        <v>1821645.9900000002</v>
      </c>
      <c r="H77" s="11"/>
      <c r="I77" s="11">
        <v>1081011.32</v>
      </c>
      <c r="J77" s="11"/>
      <c r="K77" s="11">
        <v>3360007.05</v>
      </c>
      <c r="L77" s="11"/>
      <c r="M77" s="41">
        <v>326448.76</v>
      </c>
      <c r="N77" s="11"/>
      <c r="O77" s="11">
        <v>2465083.7599999998</v>
      </c>
      <c r="P77" s="11"/>
      <c r="Q77" s="11">
        <v>819918.34000000008</v>
      </c>
      <c r="R77" s="11"/>
      <c r="S77" s="11">
        <v>1663452.41</v>
      </c>
      <c r="T77" s="11"/>
      <c r="U77" s="11">
        <v>1178566.05</v>
      </c>
      <c r="V77" s="11"/>
      <c r="W77" s="11">
        <v>1070047.1299999999</v>
      </c>
      <c r="X77" s="11"/>
      <c r="Y77" s="41">
        <v>990547.61</v>
      </c>
      <c r="Z77" s="19"/>
      <c r="AA77" s="11">
        <f t="shared" si="7"/>
        <v>17152536.59</v>
      </c>
    </row>
    <row r="78" spans="1:27" x14ac:dyDescent="0.3">
      <c r="A78" s="14" t="s">
        <v>6</v>
      </c>
      <c r="B78" s="14"/>
      <c r="C78" s="11">
        <v>400892.14</v>
      </c>
      <c r="D78" s="11"/>
      <c r="E78" s="11">
        <v>406882.64</v>
      </c>
      <c r="F78" s="11"/>
      <c r="G78" s="11">
        <v>619359.64</v>
      </c>
      <c r="H78" s="11"/>
      <c r="I78" s="11">
        <v>367543.85</v>
      </c>
      <c r="J78" s="11"/>
      <c r="K78" s="11">
        <v>1142402.3999999999</v>
      </c>
      <c r="L78" s="11"/>
      <c r="M78" s="41">
        <v>110992.58</v>
      </c>
      <c r="N78" s="11"/>
      <c r="O78" s="11">
        <v>838128.47</v>
      </c>
      <c r="P78" s="11"/>
      <c r="Q78" s="11">
        <v>278772.24</v>
      </c>
      <c r="R78" s="11"/>
      <c r="S78" s="11">
        <v>565573.82000000007</v>
      </c>
      <c r="T78" s="11"/>
      <c r="U78" s="11">
        <v>400712.46</v>
      </c>
      <c r="V78" s="11"/>
      <c r="W78" s="11">
        <v>363816.02</v>
      </c>
      <c r="X78" s="11"/>
      <c r="Y78" s="41">
        <v>336786.19</v>
      </c>
      <c r="Z78" s="19"/>
      <c r="AA78" s="11">
        <f t="shared" si="7"/>
        <v>5831862.4500000002</v>
      </c>
    </row>
    <row r="79" spans="1:27" x14ac:dyDescent="0.3">
      <c r="A79" s="15" t="s">
        <v>7</v>
      </c>
      <c r="B79" s="14"/>
      <c r="C79" s="11">
        <v>23581.89</v>
      </c>
      <c r="D79" s="11"/>
      <c r="E79" s="11">
        <v>23934.28</v>
      </c>
      <c r="F79" s="11"/>
      <c r="G79" s="11">
        <v>36432.92</v>
      </c>
      <c r="H79" s="11"/>
      <c r="I79" s="11">
        <v>21620.23</v>
      </c>
      <c r="J79" s="11"/>
      <c r="K79" s="11">
        <v>67200.14</v>
      </c>
      <c r="L79" s="11"/>
      <c r="M79" s="41">
        <v>6528.97</v>
      </c>
      <c r="N79" s="11"/>
      <c r="O79" s="11">
        <v>49301.67</v>
      </c>
      <c r="P79" s="11"/>
      <c r="Q79" s="11">
        <v>16398.370000000003</v>
      </c>
      <c r="R79" s="11"/>
      <c r="S79" s="11">
        <v>33269.050000000003</v>
      </c>
      <c r="T79" s="11"/>
      <c r="U79" s="11">
        <v>23571.32</v>
      </c>
      <c r="V79" s="11"/>
      <c r="W79" s="11">
        <v>21400.95</v>
      </c>
      <c r="X79" s="11"/>
      <c r="Y79" s="41">
        <v>19810.96</v>
      </c>
      <c r="Z79" s="19"/>
      <c r="AA79" s="11">
        <f t="shared" si="7"/>
        <v>343050.75</v>
      </c>
    </row>
    <row r="80" spans="1:27" x14ac:dyDescent="0.3">
      <c r="A80" s="37" t="s">
        <v>8</v>
      </c>
      <c r="B80" s="14"/>
      <c r="C80" s="11"/>
      <c r="D80" s="11"/>
      <c r="E80" s="11"/>
      <c r="F80" s="11"/>
      <c r="G80" s="11"/>
      <c r="H80" s="11"/>
      <c r="I80" s="11"/>
      <c r="J80" s="11"/>
      <c r="K80" s="11"/>
      <c r="L80" s="11"/>
      <c r="M80" s="41"/>
      <c r="N80" s="11"/>
      <c r="O80" s="11"/>
      <c r="P80" s="11"/>
      <c r="Q80" s="11"/>
      <c r="R80" s="11"/>
      <c r="S80" s="11"/>
      <c r="T80" s="11"/>
      <c r="U80" s="11"/>
      <c r="V80" s="11"/>
      <c r="W80" s="11"/>
      <c r="X80" s="11"/>
      <c r="Y80" s="41"/>
      <c r="Z80" s="19"/>
      <c r="AA80" s="11"/>
    </row>
    <row r="81" spans="1:27" x14ac:dyDescent="0.3">
      <c r="A81" s="14" t="s">
        <v>2</v>
      </c>
      <c r="B81" s="14"/>
      <c r="C81" s="11">
        <v>3978752.72</v>
      </c>
      <c r="D81" s="11"/>
      <c r="E81" s="11">
        <v>4136826.71</v>
      </c>
      <c r="F81" s="11"/>
      <c r="G81" s="11">
        <v>6753774.7000000002</v>
      </c>
      <c r="H81" s="11"/>
      <c r="I81" s="11">
        <v>8251498.79</v>
      </c>
      <c r="J81" s="11"/>
      <c r="K81" s="11">
        <v>7586579.96</v>
      </c>
      <c r="L81" s="11"/>
      <c r="M81" s="41">
        <v>8507270.7400000002</v>
      </c>
      <c r="N81" s="11"/>
      <c r="O81" s="11">
        <v>8308285.7699999996</v>
      </c>
      <c r="P81" s="11"/>
      <c r="Q81" s="11">
        <v>6435194.1500000004</v>
      </c>
      <c r="R81" s="11"/>
      <c r="S81" s="11">
        <v>5629702.4299999997</v>
      </c>
      <c r="T81" s="11"/>
      <c r="U81" s="41">
        <v>5665322.4500000002</v>
      </c>
      <c r="V81" s="11"/>
      <c r="W81" s="11">
        <v>4718557.3099999996</v>
      </c>
      <c r="X81" s="11"/>
      <c r="Y81" s="41">
        <v>4036087.54</v>
      </c>
      <c r="Z81" s="19"/>
      <c r="AA81" s="11">
        <f>SUM(C81:Z81)</f>
        <v>74007853.270000011</v>
      </c>
    </row>
    <row r="82" spans="1:27" x14ac:dyDescent="0.3">
      <c r="A82" s="14" t="s">
        <v>5</v>
      </c>
      <c r="B82" s="14"/>
      <c r="C82" s="11">
        <v>476905.47</v>
      </c>
      <c r="D82" s="11"/>
      <c r="E82" s="11">
        <v>532815.27</v>
      </c>
      <c r="F82" s="11"/>
      <c r="G82" s="11">
        <v>1101949.32</v>
      </c>
      <c r="H82" s="11"/>
      <c r="I82" s="11">
        <v>453140.32</v>
      </c>
      <c r="J82" s="11"/>
      <c r="K82" s="11">
        <v>1300773.6399999999</v>
      </c>
      <c r="L82" s="11"/>
      <c r="M82" s="41">
        <v>370112.64</v>
      </c>
      <c r="N82" s="11"/>
      <c r="O82" s="11">
        <v>1023811.22</v>
      </c>
      <c r="P82" s="11"/>
      <c r="Q82" s="11">
        <v>334454.03000000003</v>
      </c>
      <c r="R82" s="11"/>
      <c r="S82" s="11">
        <v>577073</v>
      </c>
      <c r="T82" s="11"/>
      <c r="U82" s="41">
        <v>446439.82</v>
      </c>
      <c r="V82" s="11"/>
      <c r="W82" s="11">
        <v>385881.27</v>
      </c>
      <c r="X82" s="11"/>
      <c r="Y82" s="41">
        <v>370065.86</v>
      </c>
      <c r="Z82" s="19"/>
      <c r="AA82" s="11">
        <f>SUM(C82:Z82)</f>
        <v>7373421.8600000003</v>
      </c>
    </row>
    <row r="83" spans="1:27" x14ac:dyDescent="0.3">
      <c r="A83" s="14" t="s">
        <v>10</v>
      </c>
      <c r="B83" s="14"/>
      <c r="C83" s="11">
        <v>162147.85999999999</v>
      </c>
      <c r="D83" s="11"/>
      <c r="E83" s="11">
        <v>181157.19</v>
      </c>
      <c r="F83" s="11"/>
      <c r="G83" s="11">
        <v>374662.77</v>
      </c>
      <c r="H83" s="11"/>
      <c r="I83" s="11">
        <v>154067.71</v>
      </c>
      <c r="J83" s="11"/>
      <c r="K83" s="11">
        <v>442263.03999999998</v>
      </c>
      <c r="L83" s="11"/>
      <c r="M83" s="41">
        <v>125838.3</v>
      </c>
      <c r="N83" s="11"/>
      <c r="O83" s="11">
        <v>348095.81</v>
      </c>
      <c r="P83" s="11"/>
      <c r="Q83" s="11">
        <v>113714.37</v>
      </c>
      <c r="R83" s="11"/>
      <c r="S83" s="11">
        <v>196204.82</v>
      </c>
      <c r="T83" s="11"/>
      <c r="U83" s="41">
        <v>151789.54</v>
      </c>
      <c r="V83" s="11"/>
      <c r="W83" s="11">
        <v>131199.63</v>
      </c>
      <c r="X83" s="11"/>
      <c r="Y83" s="41">
        <v>125822.39</v>
      </c>
      <c r="Z83" s="19"/>
      <c r="AA83" s="11">
        <f>SUM(C83:Z83)</f>
        <v>2506963.4300000002</v>
      </c>
    </row>
    <row r="84" spans="1:27" x14ac:dyDescent="0.3">
      <c r="A84" s="15" t="s">
        <v>7</v>
      </c>
      <c r="B84" s="14"/>
      <c r="C84" s="11">
        <v>9538.11</v>
      </c>
      <c r="D84" s="11"/>
      <c r="E84" s="11">
        <v>10656.31</v>
      </c>
      <c r="F84" s="11"/>
      <c r="G84" s="11">
        <v>22038.99</v>
      </c>
      <c r="H84" s="11"/>
      <c r="I84" s="11">
        <v>9062.81</v>
      </c>
      <c r="J84" s="11"/>
      <c r="K84" s="11">
        <v>26015.47</v>
      </c>
      <c r="L84" s="11"/>
      <c r="M84" s="41">
        <v>7402.25</v>
      </c>
      <c r="N84" s="11"/>
      <c r="O84" s="11">
        <v>20476.22</v>
      </c>
      <c r="P84" s="11"/>
      <c r="Q84" s="11">
        <v>6689.08</v>
      </c>
      <c r="R84" s="11"/>
      <c r="S84" s="11">
        <v>11541.46</v>
      </c>
      <c r="T84" s="11"/>
      <c r="U84" s="41">
        <v>8928.7999999999993</v>
      </c>
      <c r="V84" s="11"/>
      <c r="W84" s="11">
        <v>7717.63</v>
      </c>
      <c r="X84" s="11"/>
      <c r="Y84" s="41">
        <v>7401.32</v>
      </c>
      <c r="Z84" s="19"/>
      <c r="AA84" s="11">
        <f>SUM(C84:Z84)</f>
        <v>147468.45000000001</v>
      </c>
    </row>
    <row r="85" spans="1:27" x14ac:dyDescent="0.3">
      <c r="A85" s="37" t="s">
        <v>9</v>
      </c>
      <c r="B85" s="14"/>
      <c r="C85" s="11"/>
      <c r="D85" s="11"/>
      <c r="E85" s="11"/>
      <c r="F85" s="11"/>
      <c r="G85" s="11"/>
      <c r="H85" s="11"/>
      <c r="I85" s="11"/>
      <c r="J85" s="11"/>
      <c r="K85" s="11"/>
      <c r="L85" s="11"/>
      <c r="M85" s="41"/>
      <c r="N85" s="11"/>
      <c r="O85" s="11"/>
      <c r="P85" s="11"/>
      <c r="Q85" s="11"/>
      <c r="R85" s="11"/>
      <c r="S85" s="11"/>
      <c r="T85" s="11"/>
      <c r="U85" s="11"/>
      <c r="V85" s="11"/>
      <c r="W85" s="11"/>
      <c r="X85" s="11"/>
      <c r="Y85" s="41"/>
      <c r="Z85" s="19"/>
      <c r="AA85" s="11"/>
    </row>
    <row r="86" spans="1:27" x14ac:dyDescent="0.3">
      <c r="A86" s="14" t="s">
        <v>2</v>
      </c>
      <c r="B86" s="14"/>
      <c r="C86" s="11">
        <v>7885530.29</v>
      </c>
      <c r="D86" s="11"/>
      <c r="E86" s="11">
        <v>6415533.8600000003</v>
      </c>
      <c r="F86" s="11"/>
      <c r="G86" s="11">
        <v>12021857.52</v>
      </c>
      <c r="H86" s="11"/>
      <c r="I86" s="11">
        <v>19787618.91</v>
      </c>
      <c r="J86" s="11"/>
      <c r="K86" s="11">
        <v>18499067.34</v>
      </c>
      <c r="L86" s="11"/>
      <c r="M86" s="41">
        <v>16907450.859999999</v>
      </c>
      <c r="N86" s="11"/>
      <c r="O86" s="11">
        <v>25812085.640000001</v>
      </c>
      <c r="P86" s="11"/>
      <c r="Q86" s="11">
        <v>14196353.98</v>
      </c>
      <c r="R86" s="11"/>
      <c r="S86" s="11">
        <v>14897055.33</v>
      </c>
      <c r="T86" s="11"/>
      <c r="U86" s="11">
        <v>10164641.93</v>
      </c>
      <c r="V86" s="11"/>
      <c r="W86" s="11">
        <v>8692089.8200000003</v>
      </c>
      <c r="X86" s="11"/>
      <c r="Y86" s="41">
        <v>7621931.9800000004</v>
      </c>
      <c r="Z86" s="19"/>
      <c r="AA86" s="11">
        <f t="shared" ref="AA86:AA91" si="8">SUM(C86:Z86)</f>
        <v>162901217.46000001</v>
      </c>
    </row>
    <row r="87" spans="1:27" x14ac:dyDescent="0.3">
      <c r="A87" s="14" t="s">
        <v>3</v>
      </c>
      <c r="B87" s="14"/>
      <c r="C87" s="11">
        <v>745086.88</v>
      </c>
      <c r="D87" s="11"/>
      <c r="E87" s="11">
        <v>713282.41</v>
      </c>
      <c r="F87" s="11"/>
      <c r="G87" s="11">
        <v>1021070.81</v>
      </c>
      <c r="H87" s="11"/>
      <c r="I87" s="11">
        <v>871066.65</v>
      </c>
      <c r="J87" s="11"/>
      <c r="K87" s="11">
        <v>2430866.27</v>
      </c>
      <c r="L87" s="11"/>
      <c r="M87" s="41">
        <v>429323.34</v>
      </c>
      <c r="N87" s="11"/>
      <c r="O87" s="11">
        <v>1705043.31</v>
      </c>
      <c r="P87" s="11"/>
      <c r="Q87" s="11">
        <v>915911.31</v>
      </c>
      <c r="R87" s="11"/>
      <c r="S87" s="11">
        <v>1471738.41</v>
      </c>
      <c r="T87" s="11"/>
      <c r="U87" s="11">
        <v>1043842.71</v>
      </c>
      <c r="V87" s="11"/>
      <c r="W87" s="11">
        <v>943111.63</v>
      </c>
      <c r="X87" s="11"/>
      <c r="Y87" s="41">
        <v>891041.51</v>
      </c>
      <c r="Z87" s="19"/>
      <c r="AA87" s="11">
        <f t="shared" si="8"/>
        <v>13181385.240000002</v>
      </c>
    </row>
    <row r="88" spans="1:27" x14ac:dyDescent="0.3">
      <c r="A88" s="14" t="s">
        <v>4</v>
      </c>
      <c r="B88" s="14"/>
      <c r="C88" s="11">
        <v>42897.83</v>
      </c>
      <c r="D88" s="11"/>
      <c r="E88" s="11">
        <v>49384.03</v>
      </c>
      <c r="F88" s="11"/>
      <c r="G88" s="11">
        <v>301374.14</v>
      </c>
      <c r="H88" s="11"/>
      <c r="I88" s="11">
        <v>243195.65</v>
      </c>
      <c r="J88" s="11"/>
      <c r="K88" s="11">
        <v>371632.86</v>
      </c>
      <c r="L88" s="11"/>
      <c r="M88" s="41">
        <v>472987.22</v>
      </c>
      <c r="N88" s="11"/>
      <c r="O88" s="11">
        <v>263770.77</v>
      </c>
      <c r="P88" s="11"/>
      <c r="Q88" s="11">
        <v>430447</v>
      </c>
      <c r="R88" s="11"/>
      <c r="S88" s="11">
        <v>385359</v>
      </c>
      <c r="T88" s="11"/>
      <c r="U88" s="11">
        <v>311716.47999999998</v>
      </c>
      <c r="V88" s="11"/>
      <c r="W88" s="11">
        <v>258945.77</v>
      </c>
      <c r="X88" s="11"/>
      <c r="Y88" s="41">
        <v>270559.76</v>
      </c>
      <c r="Z88" s="19"/>
      <c r="AA88" s="11">
        <f t="shared" si="8"/>
        <v>3402270.51</v>
      </c>
    </row>
    <row r="89" spans="1:27" x14ac:dyDescent="0.3">
      <c r="A89" s="14" t="s">
        <v>5</v>
      </c>
      <c r="B89" s="14"/>
      <c r="C89" s="11">
        <v>702189.05</v>
      </c>
      <c r="D89" s="11"/>
      <c r="E89" s="11">
        <v>663898.38</v>
      </c>
      <c r="F89" s="11"/>
      <c r="G89" s="11">
        <v>719696.67</v>
      </c>
      <c r="H89" s="11"/>
      <c r="I89" s="11">
        <v>627871</v>
      </c>
      <c r="J89" s="11"/>
      <c r="K89" s="11">
        <v>2059233.41</v>
      </c>
      <c r="L89" s="11"/>
      <c r="M89" s="41">
        <v>-43663.88</v>
      </c>
      <c r="N89" s="11"/>
      <c r="O89" s="11">
        <v>1441272.54</v>
      </c>
      <c r="P89" s="11"/>
      <c r="Q89" s="11">
        <v>485464.31</v>
      </c>
      <c r="R89" s="11"/>
      <c r="S89" s="11">
        <v>1086379.4099999999</v>
      </c>
      <c r="T89" s="11"/>
      <c r="U89" s="11">
        <v>732126.23</v>
      </c>
      <c r="V89" s="11"/>
      <c r="W89" s="11">
        <v>684165.86</v>
      </c>
      <c r="X89" s="11"/>
      <c r="Y89" s="41">
        <v>620481.75</v>
      </c>
      <c r="Z89" s="19"/>
      <c r="AA89" s="11">
        <f t="shared" si="8"/>
        <v>9779114.7299999986</v>
      </c>
    </row>
    <row r="90" spans="1:27" x14ac:dyDescent="0.3">
      <c r="A90" s="14" t="s">
        <v>10</v>
      </c>
      <c r="B90" s="14"/>
      <c r="C90" s="11">
        <v>238744.28</v>
      </c>
      <c r="D90" s="11"/>
      <c r="E90" s="11">
        <v>225725.45</v>
      </c>
      <c r="F90" s="11"/>
      <c r="G90" s="11">
        <v>244696.87</v>
      </c>
      <c r="H90" s="11"/>
      <c r="I90" s="11">
        <v>213476.14</v>
      </c>
      <c r="J90" s="11"/>
      <c r="K90" s="11">
        <v>700139.36</v>
      </c>
      <c r="L90" s="11"/>
      <c r="M90" s="41">
        <v>-14845.72</v>
      </c>
      <c r="N90" s="11"/>
      <c r="O90" s="11">
        <v>490032.66</v>
      </c>
      <c r="P90" s="11"/>
      <c r="Q90" s="11">
        <v>165057.87</v>
      </c>
      <c r="R90" s="11"/>
      <c r="S90" s="11">
        <v>369369</v>
      </c>
      <c r="T90" s="11"/>
      <c r="U90" s="11">
        <v>248922.92</v>
      </c>
      <c r="V90" s="11"/>
      <c r="W90" s="11">
        <v>232616.39</v>
      </c>
      <c r="X90" s="11"/>
      <c r="Y90" s="41">
        <v>210963.8</v>
      </c>
      <c r="Z90" s="19"/>
      <c r="AA90" s="11">
        <f t="shared" si="8"/>
        <v>3324899.02</v>
      </c>
    </row>
    <row r="91" spans="1:27" x14ac:dyDescent="0.3">
      <c r="A91" s="15" t="s">
        <v>7</v>
      </c>
      <c r="B91" s="14"/>
      <c r="C91" s="11">
        <v>14043.78</v>
      </c>
      <c r="D91" s="11"/>
      <c r="E91" s="11">
        <v>13277.97</v>
      </c>
      <c r="F91" s="11"/>
      <c r="G91" s="11">
        <v>14393.93</v>
      </c>
      <c r="H91" s="11"/>
      <c r="I91" s="11">
        <v>12557.42</v>
      </c>
      <c r="J91" s="11"/>
      <c r="K91" s="11">
        <v>41184.67</v>
      </c>
      <c r="L91" s="11"/>
      <c r="M91" s="41">
        <v>-873.28</v>
      </c>
      <c r="N91" s="11"/>
      <c r="O91" s="11">
        <v>28825.45</v>
      </c>
      <c r="P91" s="11"/>
      <c r="Q91" s="11">
        <v>9709.2900000000009</v>
      </c>
      <c r="R91" s="11"/>
      <c r="S91" s="11">
        <v>21727.59</v>
      </c>
      <c r="T91" s="11"/>
      <c r="U91" s="11">
        <v>14642.52</v>
      </c>
      <c r="V91" s="11"/>
      <c r="W91" s="11">
        <v>13683.32</v>
      </c>
      <c r="X91" s="11"/>
      <c r="Y91" s="41">
        <v>12409.64</v>
      </c>
      <c r="Z91" s="19"/>
      <c r="AA91" s="11">
        <f t="shared" si="8"/>
        <v>195582.3</v>
      </c>
    </row>
    <row r="92" spans="1:27" x14ac:dyDescent="0.3">
      <c r="A92" s="15"/>
      <c r="B92" s="14"/>
      <c r="C92" s="11"/>
      <c r="D92" s="11"/>
      <c r="E92" s="11"/>
      <c r="F92" s="11"/>
      <c r="G92" s="11"/>
      <c r="H92" s="11"/>
      <c r="I92" s="11"/>
      <c r="J92" s="11"/>
      <c r="K92" s="11"/>
      <c r="L92" s="11"/>
      <c r="M92" s="11"/>
      <c r="N92" s="11"/>
      <c r="O92" s="11"/>
      <c r="P92" s="11"/>
      <c r="Q92" s="11"/>
      <c r="R92" s="11"/>
      <c r="S92" s="11"/>
      <c r="T92" s="11"/>
      <c r="U92" s="11"/>
      <c r="V92" s="11"/>
      <c r="W92" s="11"/>
      <c r="X92" s="11"/>
      <c r="Y92" s="11"/>
      <c r="Z92" s="19"/>
      <c r="AA92" s="11"/>
    </row>
    <row r="93" spans="1:27" x14ac:dyDescent="0.3">
      <c r="A93" s="15"/>
      <c r="B93" s="14"/>
      <c r="C93" s="11"/>
      <c r="D93" s="11"/>
      <c r="E93" s="11"/>
      <c r="F93" s="11"/>
      <c r="G93" s="11"/>
      <c r="H93" s="11"/>
      <c r="I93" s="11"/>
      <c r="J93" s="11"/>
      <c r="K93" s="11"/>
      <c r="L93" s="11"/>
      <c r="M93" s="11"/>
      <c r="N93" s="11"/>
      <c r="O93" s="11"/>
      <c r="P93" s="11"/>
      <c r="Q93" s="11"/>
      <c r="R93" s="11"/>
      <c r="S93" s="11"/>
      <c r="T93" s="11"/>
      <c r="U93" s="11"/>
      <c r="V93" s="11"/>
      <c r="W93" s="11"/>
      <c r="X93" s="11"/>
      <c r="Y93" s="11"/>
      <c r="Z93" s="19"/>
      <c r="AA93" s="11"/>
    </row>
    <row r="94" spans="1:27" x14ac:dyDescent="0.3">
      <c r="A94" s="10" t="s">
        <v>12</v>
      </c>
      <c r="B94" s="14"/>
      <c r="C94" s="11"/>
      <c r="D94" s="11"/>
      <c r="E94" s="11"/>
      <c r="F94" s="11"/>
      <c r="G94" s="11"/>
      <c r="H94" s="11"/>
      <c r="I94" s="11"/>
      <c r="J94" s="11"/>
      <c r="K94" s="11"/>
      <c r="L94" s="11"/>
      <c r="M94" s="11"/>
      <c r="N94" s="11"/>
      <c r="O94" s="11"/>
      <c r="P94" s="11"/>
      <c r="Q94" s="11"/>
      <c r="R94" s="11"/>
      <c r="S94" s="11"/>
      <c r="T94" s="11"/>
      <c r="U94" s="11"/>
      <c r="V94" s="11"/>
      <c r="W94" s="11"/>
      <c r="X94" s="11"/>
      <c r="Y94" s="11"/>
      <c r="Z94" s="19"/>
      <c r="AA94" s="11"/>
    </row>
    <row r="95" spans="1:27" x14ac:dyDescent="0.3">
      <c r="A95" s="37" t="s">
        <v>1</v>
      </c>
      <c r="B95" s="14"/>
      <c r="C95" s="11"/>
      <c r="D95" s="11"/>
      <c r="E95" s="11"/>
      <c r="F95" s="11"/>
      <c r="G95" s="11"/>
      <c r="H95" s="11"/>
      <c r="I95" s="11"/>
      <c r="J95" s="11"/>
      <c r="K95" s="11"/>
      <c r="L95" s="11"/>
      <c r="M95" s="11"/>
      <c r="N95" s="11"/>
      <c r="O95" s="11"/>
      <c r="P95" s="11"/>
      <c r="Q95" s="11"/>
      <c r="R95" s="11"/>
      <c r="S95" s="11"/>
      <c r="T95" s="11"/>
      <c r="U95" s="11"/>
      <c r="V95" s="11"/>
      <c r="W95" s="11"/>
      <c r="X95" s="11"/>
      <c r="Y95" s="11"/>
      <c r="Z95" s="19"/>
      <c r="AA95" s="11"/>
    </row>
    <row r="96" spans="1:27" x14ac:dyDescent="0.3">
      <c r="A96" s="14" t="s">
        <v>2</v>
      </c>
      <c r="B96" s="14"/>
      <c r="C96" s="11">
        <v>1502528.03</v>
      </c>
      <c r="D96" s="11"/>
      <c r="E96" s="11">
        <v>1779967.09</v>
      </c>
      <c r="F96" s="11"/>
      <c r="G96" s="11">
        <v>2249039.2000000002</v>
      </c>
      <c r="H96" s="11"/>
      <c r="I96" s="11">
        <v>2918610.71</v>
      </c>
      <c r="J96" s="11"/>
      <c r="K96" s="11">
        <v>2452399.2799999998</v>
      </c>
      <c r="L96" s="11"/>
      <c r="M96" s="11">
        <v>2320005.71</v>
      </c>
      <c r="N96" s="11"/>
      <c r="O96" s="11">
        <v>3270021.45</v>
      </c>
      <c r="P96" s="11"/>
      <c r="Q96" s="11">
        <v>2250136.7200000002</v>
      </c>
      <c r="R96" s="11"/>
      <c r="S96" s="11">
        <v>2259788.2200000002</v>
      </c>
      <c r="T96" s="11"/>
      <c r="U96" s="11">
        <v>2055143.75</v>
      </c>
      <c r="V96" s="11"/>
      <c r="W96" s="11">
        <v>1810586.62</v>
      </c>
      <c r="X96" s="11"/>
      <c r="Y96" s="11">
        <v>1333914.49</v>
      </c>
      <c r="Z96" s="19"/>
      <c r="AA96" s="11">
        <f t="shared" ref="AA96:AA101" si="9">SUM(C96:Z96)</f>
        <v>26202141.269999996</v>
      </c>
    </row>
    <row r="97" spans="1:27" x14ac:dyDescent="0.3">
      <c r="A97" s="14" t="s">
        <v>3</v>
      </c>
      <c r="B97" s="14"/>
      <c r="C97" s="11">
        <v>165008.5</v>
      </c>
      <c r="D97" s="11"/>
      <c r="E97" s="11">
        <v>219035.37</v>
      </c>
      <c r="F97" s="11"/>
      <c r="G97" s="11">
        <v>349412.83</v>
      </c>
      <c r="H97" s="11"/>
      <c r="I97" s="11">
        <v>282069.25</v>
      </c>
      <c r="J97" s="11"/>
      <c r="K97" s="11">
        <v>519907.99</v>
      </c>
      <c r="L97" s="11"/>
      <c r="M97" s="11">
        <v>95175.33</v>
      </c>
      <c r="N97" s="11"/>
      <c r="O97" s="11">
        <v>423625.46</v>
      </c>
      <c r="P97" s="11"/>
      <c r="Q97" s="11">
        <v>73143.289999999994</v>
      </c>
      <c r="R97" s="11"/>
      <c r="S97" s="11">
        <v>306623.32</v>
      </c>
      <c r="T97" s="11"/>
      <c r="U97" s="11">
        <v>205352.6</v>
      </c>
      <c r="V97" s="11"/>
      <c r="W97" s="11">
        <v>345995</v>
      </c>
      <c r="X97" s="11"/>
      <c r="Y97" s="11">
        <v>193773.52</v>
      </c>
      <c r="Z97" s="19"/>
      <c r="AA97" s="11">
        <f t="shared" si="9"/>
        <v>3179122.46</v>
      </c>
    </row>
    <row r="98" spans="1:27" x14ac:dyDescent="0.3">
      <c r="A98" s="14" t="s">
        <v>4</v>
      </c>
      <c r="B98" s="14"/>
      <c r="C98" s="11">
        <v>0</v>
      </c>
      <c r="D98" s="11"/>
      <c r="E98" s="11">
        <v>0</v>
      </c>
      <c r="F98" s="11"/>
      <c r="G98" s="11">
        <v>0</v>
      </c>
      <c r="H98" s="11"/>
      <c r="I98" s="11">
        <v>0</v>
      </c>
      <c r="J98" s="11"/>
      <c r="K98" s="11">
        <v>0</v>
      </c>
      <c r="L98" s="11"/>
      <c r="M98" s="11">
        <v>0</v>
      </c>
      <c r="N98" s="11"/>
      <c r="O98" s="11">
        <v>0</v>
      </c>
      <c r="P98" s="11"/>
      <c r="Q98" s="11">
        <v>0</v>
      </c>
      <c r="R98" s="11"/>
      <c r="S98" s="11">
        <v>0</v>
      </c>
      <c r="T98" s="11"/>
      <c r="U98" s="11">
        <v>0</v>
      </c>
      <c r="V98" s="11"/>
      <c r="W98" s="11">
        <v>0</v>
      </c>
      <c r="X98" s="11"/>
      <c r="Y98" s="11">
        <v>0</v>
      </c>
      <c r="Z98" s="19"/>
      <c r="AA98" s="11">
        <f t="shared" si="9"/>
        <v>0</v>
      </c>
    </row>
    <row r="99" spans="1:27" x14ac:dyDescent="0.3">
      <c r="A99" s="14" t="s">
        <v>5</v>
      </c>
      <c r="B99" s="14"/>
      <c r="C99" s="11">
        <v>165008.5</v>
      </c>
      <c r="D99" s="11"/>
      <c r="E99" s="11">
        <v>219035.37</v>
      </c>
      <c r="F99" s="11"/>
      <c r="G99" s="11">
        <v>349412.83</v>
      </c>
      <c r="H99" s="11"/>
      <c r="I99" s="11">
        <v>282069.25</v>
      </c>
      <c r="J99" s="11"/>
      <c r="K99" s="11">
        <v>519907.99</v>
      </c>
      <c r="L99" s="11"/>
      <c r="M99" s="11">
        <v>95175.33</v>
      </c>
      <c r="N99" s="11"/>
      <c r="O99" s="11">
        <v>423625.46</v>
      </c>
      <c r="P99" s="11"/>
      <c r="Q99" s="11">
        <v>73143.289999999994</v>
      </c>
      <c r="R99" s="11"/>
      <c r="S99" s="11">
        <v>306623.32</v>
      </c>
      <c r="T99" s="11"/>
      <c r="U99" s="11">
        <v>205352.6</v>
      </c>
      <c r="V99" s="11"/>
      <c r="W99" s="11">
        <v>345995</v>
      </c>
      <c r="X99" s="11"/>
      <c r="Y99" s="11">
        <v>193773.52</v>
      </c>
      <c r="Z99" s="19"/>
      <c r="AA99" s="11">
        <f t="shared" si="9"/>
        <v>3179122.46</v>
      </c>
    </row>
    <row r="100" spans="1:27" x14ac:dyDescent="0.3">
      <c r="A100" s="14" t="s">
        <v>6</v>
      </c>
      <c r="B100" s="14"/>
      <c r="C100" s="11">
        <v>56102.89</v>
      </c>
      <c r="D100" s="11"/>
      <c r="E100" s="11">
        <v>74472.03</v>
      </c>
      <c r="F100" s="11"/>
      <c r="G100" s="11">
        <v>118800.36</v>
      </c>
      <c r="H100" s="11"/>
      <c r="I100" s="11">
        <v>95903.55</v>
      </c>
      <c r="J100" s="11"/>
      <c r="K100" s="11">
        <v>176768.72</v>
      </c>
      <c r="L100" s="11"/>
      <c r="M100" s="11">
        <v>32359.61</v>
      </c>
      <c r="N100" s="11"/>
      <c r="O100" s="11">
        <v>144032.66</v>
      </c>
      <c r="P100" s="11"/>
      <c r="Q100" s="11">
        <v>24868.720000000001</v>
      </c>
      <c r="R100" s="11"/>
      <c r="S100" s="11">
        <v>104251.93</v>
      </c>
      <c r="T100" s="11"/>
      <c r="U100" s="11">
        <v>69819.88</v>
      </c>
      <c r="V100" s="11"/>
      <c r="W100" s="11">
        <v>117638.3</v>
      </c>
      <c r="X100" s="11"/>
      <c r="Y100" s="11">
        <v>65883</v>
      </c>
      <c r="Z100" s="19"/>
      <c r="AA100" s="11">
        <f t="shared" si="9"/>
        <v>1080901.6499999999</v>
      </c>
    </row>
    <row r="101" spans="1:27" x14ac:dyDescent="0.3">
      <c r="A101" s="15" t="s">
        <v>7</v>
      </c>
      <c r="B101" s="14"/>
      <c r="C101" s="11">
        <v>3300.17</v>
      </c>
      <c r="D101" s="11"/>
      <c r="E101" s="11">
        <v>4380.71</v>
      </c>
      <c r="F101" s="11"/>
      <c r="G101" s="11">
        <v>6988.26</v>
      </c>
      <c r="H101" s="11"/>
      <c r="I101" s="11">
        <v>5641.39</v>
      </c>
      <c r="J101" s="11"/>
      <c r="K101" s="11">
        <v>10398.16</v>
      </c>
      <c r="L101" s="11"/>
      <c r="M101" s="11">
        <v>1903.51</v>
      </c>
      <c r="N101" s="11"/>
      <c r="O101" s="11">
        <v>8472.51</v>
      </c>
      <c r="P101" s="11"/>
      <c r="Q101" s="11">
        <v>1462.87</v>
      </c>
      <c r="R101" s="11"/>
      <c r="S101" s="11">
        <v>6132.47</v>
      </c>
      <c r="T101" s="11"/>
      <c r="U101" s="11">
        <v>4107.05</v>
      </c>
      <c r="V101" s="11"/>
      <c r="W101" s="11">
        <v>6919.9</v>
      </c>
      <c r="X101" s="11"/>
      <c r="Y101" s="11">
        <v>3875.47</v>
      </c>
      <c r="Z101" s="19"/>
      <c r="AA101" s="11">
        <f t="shared" si="9"/>
        <v>63582.470000000008</v>
      </c>
    </row>
    <row r="102" spans="1:27" x14ac:dyDescent="0.3">
      <c r="A102" s="37" t="s">
        <v>8</v>
      </c>
      <c r="B102" s="14"/>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9"/>
      <c r="AA102" s="11"/>
    </row>
    <row r="103" spans="1:27" x14ac:dyDescent="0.3">
      <c r="A103" s="14" t="s">
        <v>2</v>
      </c>
      <c r="B103" s="14"/>
      <c r="C103" s="11">
        <v>1502528.03</v>
      </c>
      <c r="D103" s="11"/>
      <c r="E103" s="11">
        <v>1779967.09</v>
      </c>
      <c r="F103" s="11"/>
      <c r="G103" s="11">
        <v>2249039.2000000002</v>
      </c>
      <c r="H103" s="11"/>
      <c r="I103" s="11">
        <v>2918610.71</v>
      </c>
      <c r="J103" s="11"/>
      <c r="K103" s="11">
        <v>2452399.2799999998</v>
      </c>
      <c r="L103" s="11"/>
      <c r="M103" s="11">
        <v>2320005.71</v>
      </c>
      <c r="N103" s="11"/>
      <c r="O103" s="11">
        <v>3270021.45</v>
      </c>
      <c r="P103" s="11"/>
      <c r="Q103" s="11">
        <v>2250136.7200000002</v>
      </c>
      <c r="R103" s="11"/>
      <c r="S103" s="11">
        <v>2259788.2200000002</v>
      </c>
      <c r="T103" s="11"/>
      <c r="U103" s="11">
        <v>2055143.75</v>
      </c>
      <c r="V103" s="11"/>
      <c r="W103" s="11">
        <v>1810586.62</v>
      </c>
      <c r="X103" s="11"/>
      <c r="Y103" s="11">
        <v>1333914.49</v>
      </c>
      <c r="Z103" s="19"/>
      <c r="AA103" s="11">
        <f>SUM(C103:Z103)</f>
        <v>26202141.269999996</v>
      </c>
    </row>
    <row r="104" spans="1:27" x14ac:dyDescent="0.3">
      <c r="A104" s="14" t="s">
        <v>5</v>
      </c>
      <c r="B104" s="14"/>
      <c r="C104" s="11">
        <v>165008.5</v>
      </c>
      <c r="D104" s="11"/>
      <c r="E104" s="11">
        <v>219035.37</v>
      </c>
      <c r="F104" s="11"/>
      <c r="G104" s="11">
        <v>349412.83</v>
      </c>
      <c r="H104" s="11"/>
      <c r="I104" s="11">
        <v>282069.25</v>
      </c>
      <c r="J104" s="11"/>
      <c r="K104" s="11">
        <v>519907.99</v>
      </c>
      <c r="L104" s="11"/>
      <c r="M104" s="11">
        <v>95175.33</v>
      </c>
      <c r="N104" s="11"/>
      <c r="O104" s="11">
        <v>423625.46</v>
      </c>
      <c r="P104" s="11"/>
      <c r="Q104" s="11">
        <v>73143.289999999994</v>
      </c>
      <c r="R104" s="11"/>
      <c r="S104" s="11">
        <v>306623.32</v>
      </c>
      <c r="T104" s="11"/>
      <c r="U104" s="11">
        <v>205352.6</v>
      </c>
      <c r="V104" s="11"/>
      <c r="W104" s="11">
        <v>345995</v>
      </c>
      <c r="X104" s="11"/>
      <c r="Y104" s="11">
        <v>193773.52</v>
      </c>
      <c r="Z104" s="19"/>
      <c r="AA104" s="11">
        <f>SUM(C104:Z104)</f>
        <v>3179122.46</v>
      </c>
    </row>
    <row r="105" spans="1:27" x14ac:dyDescent="0.3">
      <c r="A105" s="14" t="s">
        <v>10</v>
      </c>
      <c r="B105" s="14"/>
      <c r="C105" s="11">
        <v>56102.89</v>
      </c>
      <c r="D105" s="11"/>
      <c r="E105" s="11">
        <v>74472.03</v>
      </c>
      <c r="F105" s="11"/>
      <c r="G105" s="11">
        <v>118800.36</v>
      </c>
      <c r="H105" s="11"/>
      <c r="I105" s="11">
        <v>95903.55</v>
      </c>
      <c r="J105" s="11"/>
      <c r="K105" s="11">
        <v>176768.72</v>
      </c>
      <c r="L105" s="11"/>
      <c r="M105" s="11">
        <v>32359.61</v>
      </c>
      <c r="N105" s="11"/>
      <c r="O105" s="11">
        <v>144032.66</v>
      </c>
      <c r="P105" s="11"/>
      <c r="Q105" s="11">
        <v>24868.720000000001</v>
      </c>
      <c r="R105" s="11"/>
      <c r="S105" s="11">
        <v>104251.93</v>
      </c>
      <c r="T105" s="11"/>
      <c r="U105" s="11">
        <v>69819.88</v>
      </c>
      <c r="V105" s="11"/>
      <c r="W105" s="11">
        <v>117638.3</v>
      </c>
      <c r="X105" s="11"/>
      <c r="Y105" s="11">
        <v>65883</v>
      </c>
      <c r="Z105" s="19"/>
      <c r="AA105" s="11">
        <f>SUM(C105:Z105)</f>
        <v>1080901.6499999999</v>
      </c>
    </row>
    <row r="106" spans="1:27" x14ac:dyDescent="0.3">
      <c r="A106" s="15" t="s">
        <v>7</v>
      </c>
      <c r="B106" s="14"/>
      <c r="C106" s="11">
        <v>3300.17</v>
      </c>
      <c r="D106" s="11"/>
      <c r="E106" s="11">
        <v>4380.71</v>
      </c>
      <c r="F106" s="11"/>
      <c r="G106" s="11">
        <v>6988.26</v>
      </c>
      <c r="H106" s="11"/>
      <c r="I106" s="11">
        <v>5641.39</v>
      </c>
      <c r="J106" s="11"/>
      <c r="K106" s="11">
        <v>10398.16</v>
      </c>
      <c r="L106" s="11"/>
      <c r="M106" s="11">
        <v>1903.51</v>
      </c>
      <c r="N106" s="11"/>
      <c r="O106" s="11">
        <v>8472.51</v>
      </c>
      <c r="P106" s="11"/>
      <c r="Q106" s="11">
        <v>1462.87</v>
      </c>
      <c r="R106" s="11"/>
      <c r="S106" s="11">
        <v>6132.47</v>
      </c>
      <c r="T106" s="11"/>
      <c r="U106" s="11">
        <v>4107.05</v>
      </c>
      <c r="V106" s="11"/>
      <c r="W106" s="11">
        <v>6919.9</v>
      </c>
      <c r="X106" s="11"/>
      <c r="Y106" s="11">
        <v>3875.47</v>
      </c>
      <c r="Z106" s="19"/>
      <c r="AA106" s="11">
        <f>SUM(C106:Z106)</f>
        <v>63582.470000000008</v>
      </c>
    </row>
    <row r="107" spans="1:27" x14ac:dyDescent="0.3">
      <c r="A107" s="37" t="s">
        <v>9</v>
      </c>
      <c r="B107" s="14"/>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9"/>
      <c r="AA107" s="11"/>
    </row>
    <row r="108" spans="1:27" x14ac:dyDescent="0.3">
      <c r="A108" s="14" t="s">
        <v>2</v>
      </c>
      <c r="B108" s="14"/>
      <c r="C108" s="11">
        <v>0</v>
      </c>
      <c r="D108" s="11"/>
      <c r="E108" s="11">
        <v>0</v>
      </c>
      <c r="F108" s="11"/>
      <c r="G108" s="11">
        <v>0</v>
      </c>
      <c r="H108" s="11"/>
      <c r="I108" s="11">
        <v>0</v>
      </c>
      <c r="J108" s="11"/>
      <c r="K108" s="11">
        <v>0</v>
      </c>
      <c r="L108" s="11"/>
      <c r="M108" s="11">
        <v>0</v>
      </c>
      <c r="N108" s="11"/>
      <c r="O108" s="11">
        <v>0</v>
      </c>
      <c r="P108" s="11"/>
      <c r="Q108" s="11">
        <v>0</v>
      </c>
      <c r="R108" s="11"/>
      <c r="S108" s="11">
        <v>0</v>
      </c>
      <c r="T108" s="11"/>
      <c r="U108" s="11">
        <v>0</v>
      </c>
      <c r="V108" s="11"/>
      <c r="W108" s="11">
        <v>0</v>
      </c>
      <c r="X108" s="11"/>
      <c r="Y108" s="11">
        <v>0</v>
      </c>
      <c r="Z108" s="19"/>
      <c r="AA108" s="11">
        <f t="shared" ref="AA108:AA113" si="10">SUM(C108:Z108)</f>
        <v>0</v>
      </c>
    </row>
    <row r="109" spans="1:27" x14ac:dyDescent="0.3">
      <c r="A109" s="14" t="s">
        <v>3</v>
      </c>
      <c r="B109" s="14"/>
      <c r="C109" s="11">
        <v>0</v>
      </c>
      <c r="D109" s="11"/>
      <c r="E109" s="11">
        <v>0</v>
      </c>
      <c r="F109" s="11"/>
      <c r="G109" s="11">
        <v>0</v>
      </c>
      <c r="H109" s="11"/>
      <c r="I109" s="11">
        <v>0</v>
      </c>
      <c r="J109" s="11"/>
      <c r="K109" s="11">
        <v>0</v>
      </c>
      <c r="L109" s="11"/>
      <c r="M109" s="11">
        <v>0</v>
      </c>
      <c r="N109" s="11"/>
      <c r="O109" s="11">
        <v>0</v>
      </c>
      <c r="P109" s="11"/>
      <c r="Q109" s="11">
        <v>0</v>
      </c>
      <c r="R109" s="11"/>
      <c r="S109" s="11">
        <v>0</v>
      </c>
      <c r="T109" s="11"/>
      <c r="U109" s="11">
        <v>0</v>
      </c>
      <c r="V109" s="11"/>
      <c r="W109" s="11">
        <v>0</v>
      </c>
      <c r="X109" s="11"/>
      <c r="Y109" s="11">
        <v>0</v>
      </c>
      <c r="Z109" s="19"/>
      <c r="AA109" s="11">
        <f t="shared" si="10"/>
        <v>0</v>
      </c>
    </row>
    <row r="110" spans="1:27" x14ac:dyDescent="0.3">
      <c r="A110" s="14" t="s">
        <v>4</v>
      </c>
      <c r="B110" s="14"/>
      <c r="C110" s="11">
        <v>0</v>
      </c>
      <c r="D110" s="11"/>
      <c r="E110" s="11">
        <v>0</v>
      </c>
      <c r="F110" s="11"/>
      <c r="G110" s="11">
        <v>0</v>
      </c>
      <c r="H110" s="11"/>
      <c r="I110" s="11">
        <v>0</v>
      </c>
      <c r="J110" s="11"/>
      <c r="K110" s="11">
        <v>0</v>
      </c>
      <c r="L110" s="11"/>
      <c r="M110" s="11">
        <v>0</v>
      </c>
      <c r="N110" s="11"/>
      <c r="O110" s="11">
        <v>0</v>
      </c>
      <c r="P110" s="11"/>
      <c r="Q110" s="11">
        <v>0</v>
      </c>
      <c r="R110" s="11"/>
      <c r="S110" s="11">
        <v>0</v>
      </c>
      <c r="T110" s="11"/>
      <c r="U110" s="11">
        <v>0</v>
      </c>
      <c r="V110" s="11"/>
      <c r="W110" s="11">
        <v>0</v>
      </c>
      <c r="X110" s="11"/>
      <c r="Y110" s="11">
        <v>0</v>
      </c>
      <c r="Z110" s="19"/>
      <c r="AA110" s="11">
        <f t="shared" si="10"/>
        <v>0</v>
      </c>
    </row>
    <row r="111" spans="1:27" x14ac:dyDescent="0.3">
      <c r="A111" s="14" t="s">
        <v>5</v>
      </c>
      <c r="B111" s="14"/>
      <c r="C111" s="11">
        <v>0</v>
      </c>
      <c r="D111" s="11"/>
      <c r="E111" s="11">
        <v>0</v>
      </c>
      <c r="F111" s="11"/>
      <c r="G111" s="11">
        <v>0</v>
      </c>
      <c r="H111" s="11"/>
      <c r="I111" s="11">
        <v>0</v>
      </c>
      <c r="J111" s="11"/>
      <c r="K111" s="11">
        <v>0</v>
      </c>
      <c r="L111" s="11"/>
      <c r="M111" s="11">
        <v>0</v>
      </c>
      <c r="N111" s="11"/>
      <c r="O111" s="11">
        <v>0</v>
      </c>
      <c r="P111" s="11"/>
      <c r="Q111" s="11">
        <v>0</v>
      </c>
      <c r="R111" s="11"/>
      <c r="S111" s="11">
        <v>0</v>
      </c>
      <c r="T111" s="11"/>
      <c r="U111" s="11">
        <v>0</v>
      </c>
      <c r="V111" s="11"/>
      <c r="W111" s="11">
        <v>0</v>
      </c>
      <c r="X111" s="11"/>
      <c r="Y111" s="11">
        <v>0</v>
      </c>
      <c r="Z111" s="19"/>
      <c r="AA111" s="11">
        <f t="shared" si="10"/>
        <v>0</v>
      </c>
    </row>
    <row r="112" spans="1:27" x14ac:dyDescent="0.3">
      <c r="A112" s="14" t="s">
        <v>10</v>
      </c>
      <c r="B112" s="14"/>
      <c r="C112" s="11">
        <v>0</v>
      </c>
      <c r="D112" s="11"/>
      <c r="E112" s="11">
        <v>0</v>
      </c>
      <c r="F112" s="11"/>
      <c r="G112" s="11">
        <v>0</v>
      </c>
      <c r="H112" s="11"/>
      <c r="I112" s="11">
        <v>0</v>
      </c>
      <c r="J112" s="11"/>
      <c r="K112" s="11">
        <v>0</v>
      </c>
      <c r="L112" s="11"/>
      <c r="M112" s="11">
        <v>0</v>
      </c>
      <c r="N112" s="11"/>
      <c r="O112" s="11">
        <v>0</v>
      </c>
      <c r="P112" s="11"/>
      <c r="Q112" s="11">
        <v>0</v>
      </c>
      <c r="R112" s="11"/>
      <c r="S112" s="11">
        <v>0</v>
      </c>
      <c r="T112" s="11"/>
      <c r="U112" s="11">
        <v>0</v>
      </c>
      <c r="V112" s="11"/>
      <c r="W112" s="11">
        <v>0</v>
      </c>
      <c r="X112" s="11"/>
      <c r="Y112" s="11">
        <v>0</v>
      </c>
      <c r="Z112" s="19"/>
      <c r="AA112" s="11">
        <f t="shared" si="10"/>
        <v>0</v>
      </c>
    </row>
    <row r="113" spans="1:27" x14ac:dyDescent="0.3">
      <c r="A113" s="15" t="s">
        <v>7</v>
      </c>
      <c r="B113" s="14"/>
      <c r="C113" s="11">
        <v>0</v>
      </c>
      <c r="D113" s="11"/>
      <c r="E113" s="11">
        <v>0</v>
      </c>
      <c r="F113" s="11"/>
      <c r="G113" s="11">
        <v>0</v>
      </c>
      <c r="H113" s="11"/>
      <c r="I113" s="11">
        <v>0</v>
      </c>
      <c r="J113" s="11"/>
      <c r="K113" s="11">
        <v>0</v>
      </c>
      <c r="L113" s="11"/>
      <c r="M113" s="11">
        <v>0</v>
      </c>
      <c r="N113" s="11"/>
      <c r="O113" s="11">
        <v>0</v>
      </c>
      <c r="P113" s="11"/>
      <c r="Q113" s="11">
        <v>0</v>
      </c>
      <c r="R113" s="11"/>
      <c r="S113" s="11">
        <v>0</v>
      </c>
      <c r="T113" s="11"/>
      <c r="U113" s="11">
        <v>0</v>
      </c>
      <c r="V113" s="11"/>
      <c r="W113" s="11">
        <v>0</v>
      </c>
      <c r="X113" s="11"/>
      <c r="Y113" s="11">
        <v>0</v>
      </c>
      <c r="Z113" s="19"/>
      <c r="AA113" s="11">
        <f t="shared" si="10"/>
        <v>0</v>
      </c>
    </row>
    <row r="114" spans="1:27" x14ac:dyDescent="0.3">
      <c r="A114" s="15"/>
      <c r="B114" s="14"/>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9"/>
      <c r="AA114" s="11"/>
    </row>
    <row r="115" spans="1:27" x14ac:dyDescent="0.3">
      <c r="B115" s="14"/>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9"/>
      <c r="AA115" s="11"/>
    </row>
    <row r="116" spans="1:27" x14ac:dyDescent="0.3">
      <c r="A116" s="10" t="s">
        <v>13</v>
      </c>
      <c r="B116" s="14"/>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9"/>
      <c r="AA116" s="11"/>
    </row>
    <row r="117" spans="1:27" x14ac:dyDescent="0.3">
      <c r="A117" s="37" t="s">
        <v>1</v>
      </c>
      <c r="B117" s="14"/>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9"/>
      <c r="AA117" s="11"/>
    </row>
    <row r="118" spans="1:27" x14ac:dyDescent="0.3">
      <c r="A118" s="14" t="s">
        <v>2</v>
      </c>
      <c r="B118" s="14"/>
      <c r="C118" s="11">
        <v>2454033.9500000002</v>
      </c>
      <c r="D118" s="11"/>
      <c r="E118" s="41">
        <v>3101629.33</v>
      </c>
      <c r="F118" s="11"/>
      <c r="G118" s="11">
        <v>6122538.1500000004</v>
      </c>
      <c r="H118" s="11"/>
      <c r="I118" s="41">
        <v>7453212.9800000004</v>
      </c>
      <c r="J118" s="11"/>
      <c r="K118" s="41">
        <v>6436697.1899999995</v>
      </c>
      <c r="L118" s="11"/>
      <c r="M118" s="41">
        <v>6832219.1099999994</v>
      </c>
      <c r="N118" s="11"/>
      <c r="O118" s="41">
        <v>7736790.6399999997</v>
      </c>
      <c r="P118" s="11"/>
      <c r="Q118" s="41">
        <v>5712259.79</v>
      </c>
      <c r="R118" s="11"/>
      <c r="S118" s="41">
        <v>6940938.5499999998</v>
      </c>
      <c r="T118" s="11"/>
      <c r="U118" s="41">
        <v>4620466.7799999993</v>
      </c>
      <c r="V118" s="11"/>
      <c r="W118" s="41">
        <v>3666795.52</v>
      </c>
      <c r="X118" s="11"/>
      <c r="Y118" s="41">
        <v>2514082.0099999998</v>
      </c>
      <c r="Z118" s="19"/>
      <c r="AA118" s="41">
        <f t="shared" ref="AA118:AA123" si="11">SUM(C118:Z118)</f>
        <v>63591664</v>
      </c>
    </row>
    <row r="119" spans="1:27" x14ac:dyDescent="0.3">
      <c r="A119" s="14" t="s">
        <v>3</v>
      </c>
      <c r="B119" s="14"/>
      <c r="C119" s="11">
        <v>68003.740000000005</v>
      </c>
      <c r="D119" s="11"/>
      <c r="E119" s="41">
        <v>305102.93</v>
      </c>
      <c r="F119" s="11"/>
      <c r="G119" s="11">
        <v>532814</v>
      </c>
      <c r="H119" s="11"/>
      <c r="I119" s="41">
        <v>135194.70000000001</v>
      </c>
      <c r="J119" s="11"/>
      <c r="K119" s="41">
        <v>356906.39</v>
      </c>
      <c r="L119" s="11"/>
      <c r="M119" s="41">
        <v>93646.23</v>
      </c>
      <c r="N119" s="11"/>
      <c r="O119" s="41">
        <v>284745.68</v>
      </c>
      <c r="P119" s="11"/>
      <c r="Q119" s="41">
        <v>-297993.21000000002</v>
      </c>
      <c r="R119" s="11"/>
      <c r="S119" s="41">
        <v>100295.33</v>
      </c>
      <c r="T119" s="11"/>
      <c r="U119" s="41">
        <v>102165.86</v>
      </c>
      <c r="V119" s="11"/>
      <c r="W119" s="41">
        <v>43487.56</v>
      </c>
      <c r="X119" s="11"/>
      <c r="Y119" s="41">
        <v>43476.85</v>
      </c>
      <c r="Z119" s="19"/>
      <c r="AA119" s="41">
        <f t="shared" si="11"/>
        <v>1767846.06</v>
      </c>
    </row>
    <row r="120" spans="1:27" x14ac:dyDescent="0.3">
      <c r="A120" s="14" t="s">
        <v>4</v>
      </c>
      <c r="B120" s="14"/>
      <c r="C120" s="11">
        <v>1915</v>
      </c>
      <c r="D120" s="11"/>
      <c r="E120" s="41">
        <v>74389.570000000007</v>
      </c>
      <c r="F120" s="11"/>
      <c r="G120" s="11">
        <v>256415.19</v>
      </c>
      <c r="H120" s="11"/>
      <c r="I120" s="41">
        <v>198599.58</v>
      </c>
      <c r="J120" s="11"/>
      <c r="K120" s="41">
        <v>154303.76</v>
      </c>
      <c r="L120" s="11"/>
      <c r="M120" s="41">
        <v>168815.33</v>
      </c>
      <c r="N120" s="11"/>
      <c r="O120" s="41">
        <v>191305.04</v>
      </c>
      <c r="P120" s="11"/>
      <c r="Q120" s="41">
        <v>11532.54</v>
      </c>
      <c r="R120" s="11"/>
      <c r="S120" s="41">
        <v>680.28</v>
      </c>
      <c r="T120" s="11"/>
      <c r="U120" s="41">
        <v>138</v>
      </c>
      <c r="V120" s="11"/>
      <c r="W120" s="41">
        <v>720</v>
      </c>
      <c r="X120" s="11"/>
      <c r="Y120" s="41">
        <v>225.35</v>
      </c>
      <c r="Z120" s="19"/>
      <c r="AA120" s="41">
        <f t="shared" si="11"/>
        <v>1059039.6400000001</v>
      </c>
    </row>
    <row r="121" spans="1:27" x14ac:dyDescent="0.3">
      <c r="A121" s="14" t="s">
        <v>5</v>
      </c>
      <c r="B121" s="14"/>
      <c r="C121" s="11">
        <v>66088.740000000005</v>
      </c>
      <c r="D121" s="11"/>
      <c r="E121" s="41">
        <v>230713.36</v>
      </c>
      <c r="F121" s="11"/>
      <c r="G121" s="11">
        <v>276398.81</v>
      </c>
      <c r="H121" s="11"/>
      <c r="I121" s="41">
        <v>-63404.880000000005</v>
      </c>
      <c r="J121" s="11"/>
      <c r="K121" s="41">
        <v>202602.63</v>
      </c>
      <c r="L121" s="11"/>
      <c r="M121" s="41">
        <v>-75169.100000000006</v>
      </c>
      <c r="N121" s="11"/>
      <c r="O121" s="41">
        <v>93440.639999999985</v>
      </c>
      <c r="P121" s="11"/>
      <c r="Q121" s="41">
        <v>-309525.75</v>
      </c>
      <c r="R121" s="11"/>
      <c r="S121" s="41">
        <v>99615.05</v>
      </c>
      <c r="T121" s="11"/>
      <c r="U121" s="41">
        <v>102027.86</v>
      </c>
      <c r="V121" s="11"/>
      <c r="W121" s="41">
        <v>42767.56</v>
      </c>
      <c r="X121" s="11"/>
      <c r="Y121" s="41">
        <v>43251.5</v>
      </c>
      <c r="Z121" s="19"/>
      <c r="AA121" s="41">
        <f t="shared" si="11"/>
        <v>708806.41999999993</v>
      </c>
    </row>
    <row r="122" spans="1:27" x14ac:dyDescent="0.3">
      <c r="A122" s="14" t="s">
        <v>6</v>
      </c>
      <c r="B122" s="14"/>
      <c r="C122" s="11">
        <v>22470.169999999991</v>
      </c>
      <c r="D122" s="11"/>
      <c r="E122" s="41">
        <v>78442.539999999994</v>
      </c>
      <c r="F122" s="11"/>
      <c r="G122" s="11">
        <v>93975.59</v>
      </c>
      <c r="H122" s="11"/>
      <c r="I122" s="41">
        <v>-21557.649999999994</v>
      </c>
      <c r="J122" s="11"/>
      <c r="K122" s="41">
        <v>68884.900000000009</v>
      </c>
      <c r="L122" s="11"/>
      <c r="M122" s="41">
        <v>-25557.49</v>
      </c>
      <c r="N122" s="11"/>
      <c r="O122" s="41">
        <v>31769.82</v>
      </c>
      <c r="P122" s="11"/>
      <c r="Q122" s="41">
        <v>-105238.75</v>
      </c>
      <c r="R122" s="11"/>
      <c r="S122" s="41">
        <v>33869.120000000003</v>
      </c>
      <c r="T122" s="11"/>
      <c r="U122" s="41">
        <v>34689.479999999996</v>
      </c>
      <c r="V122" s="11"/>
      <c r="W122" s="41">
        <v>14540.97</v>
      </c>
      <c r="X122" s="11"/>
      <c r="Y122" s="41">
        <v>14705.51</v>
      </c>
      <c r="Z122" s="19"/>
      <c r="AA122" s="41">
        <f t="shared" si="11"/>
        <v>240994.21</v>
      </c>
    </row>
    <row r="123" spans="1:27" x14ac:dyDescent="0.3">
      <c r="A123" s="15" t="s">
        <v>7</v>
      </c>
      <c r="B123" s="14"/>
      <c r="C123" s="11">
        <v>1321.77</v>
      </c>
      <c r="D123" s="11"/>
      <c r="E123" s="41">
        <v>4614.26</v>
      </c>
      <c r="F123" s="11"/>
      <c r="G123" s="11">
        <v>5527.98</v>
      </c>
      <c r="H123" s="11"/>
      <c r="I123" s="41">
        <v>-1268.0900000000001</v>
      </c>
      <c r="J123" s="11"/>
      <c r="K123" s="41">
        <v>4052.05</v>
      </c>
      <c r="L123" s="11"/>
      <c r="M123" s="41">
        <v>-1503.3799999999999</v>
      </c>
      <c r="N123" s="11"/>
      <c r="O123" s="41">
        <v>1868.8100000000004</v>
      </c>
      <c r="P123" s="11"/>
      <c r="Q123" s="41">
        <v>-6190.52</v>
      </c>
      <c r="R123" s="11"/>
      <c r="S123" s="41">
        <v>1992.3000000000002</v>
      </c>
      <c r="T123" s="11"/>
      <c r="U123" s="41">
        <v>2040.5600000000002</v>
      </c>
      <c r="V123" s="11"/>
      <c r="W123" s="41">
        <v>855.34999999999991</v>
      </c>
      <c r="X123" s="11"/>
      <c r="Y123" s="41">
        <v>865.03</v>
      </c>
      <c r="Z123" s="19"/>
      <c r="AA123" s="41">
        <f t="shared" si="11"/>
        <v>14176.12</v>
      </c>
    </row>
    <row r="124" spans="1:27" x14ac:dyDescent="0.3">
      <c r="A124" s="37" t="s">
        <v>8</v>
      </c>
      <c r="B124" s="14"/>
      <c r="C124" s="11"/>
      <c r="D124" s="11"/>
      <c r="E124" s="41"/>
      <c r="F124" s="11"/>
      <c r="G124" s="11"/>
      <c r="H124" s="11"/>
      <c r="I124" s="41"/>
      <c r="J124" s="11"/>
      <c r="K124" s="41"/>
      <c r="L124" s="11"/>
      <c r="M124" s="41"/>
      <c r="N124" s="11"/>
      <c r="O124" s="41"/>
      <c r="P124" s="11"/>
      <c r="Q124" s="41"/>
      <c r="R124" s="11"/>
      <c r="S124" s="41"/>
      <c r="T124" s="11"/>
      <c r="U124" s="41"/>
      <c r="V124" s="11"/>
      <c r="W124" s="41"/>
      <c r="X124" s="11"/>
      <c r="Y124" s="41"/>
      <c r="Z124" s="19"/>
      <c r="AA124" s="41"/>
    </row>
    <row r="125" spans="1:27" x14ac:dyDescent="0.3">
      <c r="A125" s="14" t="s">
        <v>2</v>
      </c>
      <c r="B125" s="14"/>
      <c r="C125" s="11">
        <v>1506501.7</v>
      </c>
      <c r="D125" s="11"/>
      <c r="E125" s="41">
        <v>1866192.87</v>
      </c>
      <c r="F125" s="11"/>
      <c r="G125" s="11">
        <v>3684886.38</v>
      </c>
      <c r="H125" s="11"/>
      <c r="I125" s="41">
        <v>3826684.56</v>
      </c>
      <c r="J125" s="11"/>
      <c r="K125" s="41">
        <v>2692334.53</v>
      </c>
      <c r="L125" s="11"/>
      <c r="M125" s="41">
        <v>2728659.96</v>
      </c>
      <c r="N125" s="11"/>
      <c r="O125" s="41">
        <v>3049811</v>
      </c>
      <c r="P125" s="11"/>
      <c r="Q125" s="41">
        <v>2461284.36</v>
      </c>
      <c r="R125" s="11"/>
      <c r="S125" s="41">
        <v>3515142.25</v>
      </c>
      <c r="T125" s="11"/>
      <c r="U125" s="41">
        <v>2023228.17</v>
      </c>
      <c r="V125" s="11"/>
      <c r="W125" s="41">
        <v>1845142.42</v>
      </c>
      <c r="X125" s="11"/>
      <c r="Y125" s="41">
        <v>1422957.85</v>
      </c>
      <c r="Z125" s="19"/>
      <c r="AA125" s="41">
        <f>SUM(C125:Z125)</f>
        <v>30622826.050000004</v>
      </c>
    </row>
    <row r="126" spans="1:27" x14ac:dyDescent="0.3">
      <c r="A126" s="14" t="s">
        <v>5</v>
      </c>
      <c r="B126" s="14"/>
      <c r="C126" s="11">
        <v>194970.7</v>
      </c>
      <c r="D126" s="11"/>
      <c r="E126" s="41">
        <v>231317.74</v>
      </c>
      <c r="F126" s="11"/>
      <c r="G126" s="11">
        <v>312985.48</v>
      </c>
      <c r="H126" s="11"/>
      <c r="I126" s="41">
        <v>397467.31</v>
      </c>
      <c r="J126" s="11"/>
      <c r="K126" s="41">
        <v>289256.08</v>
      </c>
      <c r="L126" s="11"/>
      <c r="M126" s="41">
        <v>3658.28</v>
      </c>
      <c r="N126" s="11"/>
      <c r="O126" s="41">
        <v>231437.9</v>
      </c>
      <c r="P126" s="11"/>
      <c r="Q126" s="41">
        <v>-124729.77</v>
      </c>
      <c r="R126" s="11"/>
      <c r="S126" s="41">
        <v>80383.67</v>
      </c>
      <c r="T126" s="11"/>
      <c r="U126" s="41">
        <v>193131.4</v>
      </c>
      <c r="V126" s="11"/>
      <c r="W126" s="41">
        <v>25237.91</v>
      </c>
      <c r="X126" s="11"/>
      <c r="Y126" s="41">
        <v>2384.14</v>
      </c>
      <c r="Z126" s="19"/>
      <c r="AA126" s="41">
        <f>SUM(C126:Z126)</f>
        <v>1837500.8399999996</v>
      </c>
    </row>
    <row r="127" spans="1:27" x14ac:dyDescent="0.3">
      <c r="A127" s="14" t="s">
        <v>10</v>
      </c>
      <c r="B127" s="14"/>
      <c r="C127" s="11">
        <v>66290.039999999994</v>
      </c>
      <c r="D127" s="11"/>
      <c r="E127" s="41">
        <v>78648.03</v>
      </c>
      <c r="F127" s="11"/>
      <c r="G127" s="11">
        <v>106415.06</v>
      </c>
      <c r="H127" s="11"/>
      <c r="I127" s="41">
        <v>135138.89000000001</v>
      </c>
      <c r="J127" s="11"/>
      <c r="K127" s="41">
        <v>98347.07</v>
      </c>
      <c r="L127" s="11"/>
      <c r="M127" s="41">
        <v>1243.82</v>
      </c>
      <c r="N127" s="11"/>
      <c r="O127" s="41">
        <v>78688.89</v>
      </c>
      <c r="P127" s="11"/>
      <c r="Q127" s="41">
        <v>-42408.12</v>
      </c>
      <c r="R127" s="11"/>
      <c r="S127" s="41">
        <v>27330.45</v>
      </c>
      <c r="T127" s="11"/>
      <c r="U127" s="41">
        <v>65664.679999999993</v>
      </c>
      <c r="V127" s="11"/>
      <c r="W127" s="41">
        <v>8580.89</v>
      </c>
      <c r="X127" s="11"/>
      <c r="Y127" s="41">
        <v>810.61</v>
      </c>
      <c r="Z127" s="19"/>
      <c r="AA127" s="41">
        <f>SUM(C127:Z127)</f>
        <v>624750.31000000006</v>
      </c>
    </row>
    <row r="128" spans="1:27" x14ac:dyDescent="0.3">
      <c r="A128" s="15" t="s">
        <v>7</v>
      </c>
      <c r="B128" s="14"/>
      <c r="C128" s="11">
        <v>3899.41</v>
      </c>
      <c r="D128" s="11"/>
      <c r="E128" s="41">
        <v>4626.3500000000004</v>
      </c>
      <c r="F128" s="11"/>
      <c r="G128" s="11">
        <v>6259.71</v>
      </c>
      <c r="H128" s="11"/>
      <c r="I128" s="41">
        <v>7949.35</v>
      </c>
      <c r="J128" s="11"/>
      <c r="K128" s="41">
        <v>5785.12</v>
      </c>
      <c r="L128" s="11"/>
      <c r="M128" s="41">
        <v>73.17</v>
      </c>
      <c r="N128" s="11"/>
      <c r="O128" s="41">
        <v>4628.76</v>
      </c>
      <c r="P128" s="11"/>
      <c r="Q128" s="41">
        <v>-2494.6</v>
      </c>
      <c r="R128" s="11"/>
      <c r="S128" s="41">
        <v>1607.67</v>
      </c>
      <c r="T128" s="11"/>
      <c r="U128" s="41">
        <v>3862.63</v>
      </c>
      <c r="V128" s="11"/>
      <c r="W128" s="41">
        <v>504.76</v>
      </c>
      <c r="X128" s="11"/>
      <c r="Y128" s="41">
        <v>47.68</v>
      </c>
      <c r="Z128" s="19"/>
      <c r="AA128" s="41">
        <f>SUM(C128:Z128)</f>
        <v>36750.009999999995</v>
      </c>
    </row>
    <row r="129" spans="1:27" x14ac:dyDescent="0.3">
      <c r="A129" s="37" t="s">
        <v>9</v>
      </c>
      <c r="B129" s="14"/>
      <c r="C129" s="11"/>
      <c r="D129" s="11"/>
      <c r="E129" s="41"/>
      <c r="F129" s="11"/>
      <c r="G129" s="11"/>
      <c r="H129" s="11"/>
      <c r="I129" s="41"/>
      <c r="J129" s="11"/>
      <c r="K129" s="41"/>
      <c r="L129" s="11"/>
      <c r="M129" s="41"/>
      <c r="N129" s="11"/>
      <c r="O129" s="41"/>
      <c r="P129" s="11"/>
      <c r="Q129" s="41"/>
      <c r="R129" s="11"/>
      <c r="S129" s="41"/>
      <c r="T129" s="11"/>
      <c r="U129" s="41"/>
      <c r="V129" s="11"/>
      <c r="W129" s="41"/>
      <c r="X129" s="11"/>
      <c r="Y129" s="41"/>
      <c r="Z129" s="19"/>
      <c r="AA129" s="41"/>
    </row>
    <row r="130" spans="1:27" x14ac:dyDescent="0.3">
      <c r="A130" s="14" t="s">
        <v>2</v>
      </c>
      <c r="B130" s="14"/>
      <c r="C130" s="41">
        <v>947532.25</v>
      </c>
      <c r="D130" s="11"/>
      <c r="E130" s="41">
        <v>1235436.46</v>
      </c>
      <c r="F130" s="11"/>
      <c r="G130" s="11">
        <v>2437651.77</v>
      </c>
      <c r="H130" s="11"/>
      <c r="I130" s="41">
        <v>3626528.42</v>
      </c>
      <c r="J130" s="11"/>
      <c r="K130" s="41">
        <v>3744362.66</v>
      </c>
      <c r="L130" s="11"/>
      <c r="M130" s="41">
        <v>4103559.15</v>
      </c>
      <c r="N130" s="11"/>
      <c r="O130" s="41">
        <v>4686979.6399999997</v>
      </c>
      <c r="P130" s="11"/>
      <c r="Q130" s="41">
        <v>3250975.43</v>
      </c>
      <c r="R130" s="11"/>
      <c r="S130" s="41">
        <v>3425796.3</v>
      </c>
      <c r="T130" s="11"/>
      <c r="U130" s="41">
        <v>2597238.61</v>
      </c>
      <c r="V130" s="11"/>
      <c r="W130" s="41">
        <v>1821653.1</v>
      </c>
      <c r="X130" s="11"/>
      <c r="Y130" s="41">
        <v>1091124.1599999999</v>
      </c>
      <c r="Z130" s="19"/>
      <c r="AA130" s="41">
        <f t="shared" ref="AA130:AA135" si="12">SUM(C130:Z130)</f>
        <v>32968837.950000003</v>
      </c>
    </row>
    <row r="131" spans="1:27" x14ac:dyDescent="0.3">
      <c r="A131" s="14" t="s">
        <v>3</v>
      </c>
      <c r="B131" s="14"/>
      <c r="C131" s="41">
        <v>-126966.96</v>
      </c>
      <c r="D131" s="11"/>
      <c r="E131" s="41">
        <v>73785.19</v>
      </c>
      <c r="F131" s="11"/>
      <c r="G131" s="11">
        <v>219828.52</v>
      </c>
      <c r="H131" s="11"/>
      <c r="I131" s="41">
        <v>-262272.61</v>
      </c>
      <c r="J131" s="11"/>
      <c r="K131" s="41">
        <v>67650.31</v>
      </c>
      <c r="L131" s="11"/>
      <c r="M131" s="41">
        <v>89987.95</v>
      </c>
      <c r="N131" s="11"/>
      <c r="O131" s="41">
        <v>53307.78</v>
      </c>
      <c r="P131" s="11"/>
      <c r="Q131" s="41">
        <v>-173263.44</v>
      </c>
      <c r="R131" s="11"/>
      <c r="S131" s="41">
        <v>19911.66</v>
      </c>
      <c r="T131" s="11"/>
      <c r="U131" s="41">
        <v>-90965.54</v>
      </c>
      <c r="V131" s="11"/>
      <c r="W131" s="41">
        <v>18249.650000000001</v>
      </c>
      <c r="X131" s="11"/>
      <c r="Y131" s="41">
        <v>41092.71</v>
      </c>
      <c r="Z131" s="19"/>
      <c r="AA131" s="41">
        <f t="shared" si="12"/>
        <v>-69654.78</v>
      </c>
    </row>
    <row r="132" spans="1:27" x14ac:dyDescent="0.3">
      <c r="A132" s="14" t="s">
        <v>4</v>
      </c>
      <c r="B132" s="14"/>
      <c r="C132" s="41">
        <v>1915</v>
      </c>
      <c r="D132" s="11"/>
      <c r="E132" s="41">
        <v>74389.570000000007</v>
      </c>
      <c r="F132" s="11"/>
      <c r="G132" s="11">
        <v>256415.19</v>
      </c>
      <c r="H132" s="11"/>
      <c r="I132" s="41">
        <v>198599.58</v>
      </c>
      <c r="J132" s="11"/>
      <c r="K132" s="41">
        <v>154303.76</v>
      </c>
      <c r="L132" s="11"/>
      <c r="M132" s="41">
        <v>168815.33</v>
      </c>
      <c r="N132" s="11"/>
      <c r="O132" s="41">
        <v>191305.04</v>
      </c>
      <c r="P132" s="11"/>
      <c r="Q132" s="41">
        <v>11532.54</v>
      </c>
      <c r="R132" s="11"/>
      <c r="S132" s="41">
        <v>680.28</v>
      </c>
      <c r="T132" s="11"/>
      <c r="U132" s="41">
        <v>138</v>
      </c>
      <c r="V132" s="11"/>
      <c r="W132" s="41">
        <v>720</v>
      </c>
      <c r="X132" s="11"/>
      <c r="Y132" s="41">
        <v>225.35</v>
      </c>
      <c r="Z132" s="19"/>
      <c r="AA132" s="41">
        <f t="shared" si="12"/>
        <v>1059039.6400000001</v>
      </c>
    </row>
    <row r="133" spans="1:27" x14ac:dyDescent="0.3">
      <c r="A133" s="14" t="s">
        <v>5</v>
      </c>
      <c r="B133" s="14"/>
      <c r="C133" s="41">
        <v>-128881.96</v>
      </c>
      <c r="D133" s="11"/>
      <c r="E133" s="41">
        <v>-604.38</v>
      </c>
      <c r="F133" s="11"/>
      <c r="G133" s="41">
        <v>-36586.67</v>
      </c>
      <c r="H133" s="11"/>
      <c r="I133" s="41">
        <v>-460872.19</v>
      </c>
      <c r="J133" s="11"/>
      <c r="K133" s="41">
        <v>-86653.45</v>
      </c>
      <c r="L133" s="11"/>
      <c r="M133" s="41">
        <v>-78827.38</v>
      </c>
      <c r="N133" s="11"/>
      <c r="O133" s="41">
        <v>-137997.26</v>
      </c>
      <c r="P133" s="11"/>
      <c r="Q133" s="41">
        <v>-184795.98</v>
      </c>
      <c r="R133" s="11"/>
      <c r="S133" s="41">
        <v>19231.38</v>
      </c>
      <c r="T133" s="11"/>
      <c r="U133" s="41">
        <v>-91103.54</v>
      </c>
      <c r="V133" s="11"/>
      <c r="W133" s="41">
        <v>17529.650000000001</v>
      </c>
      <c r="X133" s="11"/>
      <c r="Y133" s="41">
        <v>40867.360000000001</v>
      </c>
      <c r="Z133" s="19"/>
      <c r="AA133" s="41">
        <f t="shared" si="12"/>
        <v>-1128694.4200000002</v>
      </c>
    </row>
    <row r="134" spans="1:27" x14ac:dyDescent="0.3">
      <c r="A134" s="14" t="s">
        <v>10</v>
      </c>
      <c r="B134" s="14"/>
      <c r="C134" s="41">
        <v>-43819.87</v>
      </c>
      <c r="D134" s="11"/>
      <c r="E134" s="41">
        <v>-205.49</v>
      </c>
      <c r="F134" s="11"/>
      <c r="G134" s="41">
        <v>-12439.47</v>
      </c>
      <c r="H134" s="11"/>
      <c r="I134" s="41">
        <v>-156696.54</v>
      </c>
      <c r="J134" s="11"/>
      <c r="K134" s="41">
        <v>-29462.17</v>
      </c>
      <c r="L134" s="11"/>
      <c r="M134" s="41">
        <v>-26801.31</v>
      </c>
      <c r="N134" s="11"/>
      <c r="O134" s="41">
        <v>-46919.07</v>
      </c>
      <c r="P134" s="11"/>
      <c r="Q134" s="41">
        <v>-62830.63</v>
      </c>
      <c r="R134" s="11"/>
      <c r="S134" s="41">
        <v>6538.67</v>
      </c>
      <c r="T134" s="11"/>
      <c r="U134" s="41">
        <v>-30975.200000000001</v>
      </c>
      <c r="V134" s="11"/>
      <c r="W134" s="41">
        <v>5960.08</v>
      </c>
      <c r="X134" s="11"/>
      <c r="Y134" s="41">
        <v>13894.9</v>
      </c>
      <c r="Z134" s="19"/>
      <c r="AA134" s="41">
        <f t="shared" si="12"/>
        <v>-383756.1</v>
      </c>
    </row>
    <row r="135" spans="1:27" x14ac:dyDescent="0.3">
      <c r="A135" s="15" t="s">
        <v>7</v>
      </c>
      <c r="B135" s="14"/>
      <c r="C135" s="41">
        <v>-2577.64</v>
      </c>
      <c r="D135" s="11"/>
      <c r="E135" s="41">
        <v>-12.09</v>
      </c>
      <c r="F135" s="11"/>
      <c r="G135" s="41">
        <v>-731.73</v>
      </c>
      <c r="H135" s="11"/>
      <c r="I135" s="41">
        <v>-9217.44</v>
      </c>
      <c r="J135" s="11"/>
      <c r="K135" s="41">
        <v>-1733.07</v>
      </c>
      <c r="L135" s="11"/>
      <c r="M135" s="41">
        <v>-1576.55</v>
      </c>
      <c r="N135" s="11"/>
      <c r="O135" s="41">
        <v>-2759.95</v>
      </c>
      <c r="P135" s="11"/>
      <c r="Q135" s="41">
        <v>-3695.92</v>
      </c>
      <c r="R135" s="11"/>
      <c r="S135" s="41">
        <v>384.63</v>
      </c>
      <c r="T135" s="11"/>
      <c r="U135" s="41">
        <v>-1822.07</v>
      </c>
      <c r="V135" s="11"/>
      <c r="W135" s="41">
        <v>350.59</v>
      </c>
      <c r="X135" s="11"/>
      <c r="Y135" s="41">
        <v>817.35</v>
      </c>
      <c r="Z135" s="19"/>
      <c r="AA135" s="41">
        <f t="shared" si="12"/>
        <v>-22573.89</v>
      </c>
    </row>
    <row r="136" spans="1:27" x14ac:dyDescent="0.3">
      <c r="A136" s="15"/>
      <c r="B136" s="14"/>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9"/>
      <c r="AA136" s="11"/>
    </row>
    <row r="137" spans="1:27" x14ac:dyDescent="0.3">
      <c r="B137" s="14"/>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9"/>
      <c r="AA137" s="11"/>
    </row>
    <row r="138" spans="1:27" x14ac:dyDescent="0.3">
      <c r="A138" s="10" t="s">
        <v>14</v>
      </c>
      <c r="B138" s="14"/>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9"/>
      <c r="AA138" s="11"/>
    </row>
    <row r="139" spans="1:27" x14ac:dyDescent="0.3">
      <c r="A139" s="37" t="s">
        <v>1</v>
      </c>
      <c r="B139" s="14"/>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9"/>
      <c r="AA139" s="11"/>
    </row>
    <row r="140" spans="1:27" x14ac:dyDescent="0.3">
      <c r="A140" s="14" t="s">
        <v>2</v>
      </c>
      <c r="B140" s="14"/>
      <c r="C140" s="11">
        <v>108483758.92</v>
      </c>
      <c r="D140" s="11"/>
      <c r="E140" s="11">
        <v>137356070.94</v>
      </c>
      <c r="F140" s="11"/>
      <c r="G140" s="11">
        <v>187553372.34999999</v>
      </c>
      <c r="H140" s="11"/>
      <c r="I140" s="11">
        <v>275438319.94</v>
      </c>
      <c r="J140" s="11"/>
      <c r="K140" s="11">
        <v>241980325.94</v>
      </c>
      <c r="L140" s="11"/>
      <c r="M140" s="11">
        <v>249754199.53</v>
      </c>
      <c r="N140" s="11"/>
      <c r="O140" s="11">
        <v>276170209.68000001</v>
      </c>
      <c r="P140" s="11"/>
      <c r="Q140" s="41">
        <v>215047108.09</v>
      </c>
      <c r="R140" s="11"/>
      <c r="S140" s="41">
        <v>269051131.47000003</v>
      </c>
      <c r="T140" s="11"/>
      <c r="U140" s="41">
        <v>228211811.56</v>
      </c>
      <c r="V140" s="11"/>
      <c r="W140" s="11">
        <v>193397934.25999999</v>
      </c>
      <c r="X140" s="11"/>
      <c r="Y140" s="41">
        <v>158186899.49000001</v>
      </c>
      <c r="Z140" s="19"/>
      <c r="AA140" s="11">
        <f t="shared" ref="AA140:AA145" si="13">SUM(C140:Z140)</f>
        <v>2540631142.1700001</v>
      </c>
    </row>
    <row r="141" spans="1:27" x14ac:dyDescent="0.3">
      <c r="A141" s="14" t="s">
        <v>3</v>
      </c>
      <c r="B141" s="14"/>
      <c r="C141" s="11">
        <v>12424478.210000001</v>
      </c>
      <c r="D141" s="11"/>
      <c r="E141" s="11">
        <v>5970765.5099999998</v>
      </c>
      <c r="F141" s="11"/>
      <c r="G141" s="11">
        <v>21649572.399999999</v>
      </c>
      <c r="H141" s="11"/>
      <c r="I141" s="11">
        <v>19891447.09</v>
      </c>
      <c r="J141" s="11"/>
      <c r="K141" s="11">
        <v>37464654.549999997</v>
      </c>
      <c r="L141" s="11"/>
      <c r="M141" s="11">
        <v>13984989.58</v>
      </c>
      <c r="N141" s="11"/>
      <c r="O141" s="11">
        <v>25056616.5</v>
      </c>
      <c r="P141" s="11"/>
      <c r="Q141" s="41">
        <v>5978635.6699999999</v>
      </c>
      <c r="R141" s="11"/>
      <c r="S141" s="41">
        <v>22029254.300000001</v>
      </c>
      <c r="T141" s="11"/>
      <c r="U141" s="41">
        <v>28628065.350000001</v>
      </c>
      <c r="V141" s="11"/>
      <c r="W141" s="11">
        <v>25285339.82</v>
      </c>
      <c r="X141" s="11"/>
      <c r="Y141" s="41">
        <v>10190270.07</v>
      </c>
      <c r="Z141" s="19"/>
      <c r="AA141" s="11">
        <f t="shared" si="13"/>
        <v>228554089.04999995</v>
      </c>
    </row>
    <row r="142" spans="1:27" x14ac:dyDescent="0.3">
      <c r="A142" s="14" t="s">
        <v>4</v>
      </c>
      <c r="B142" s="14"/>
      <c r="C142" s="11">
        <v>2809814.94</v>
      </c>
      <c r="D142" s="11"/>
      <c r="E142" s="11">
        <v>2640368.9</v>
      </c>
      <c r="F142" s="11"/>
      <c r="G142" s="11">
        <v>7218031.8799999999</v>
      </c>
      <c r="H142" s="11"/>
      <c r="I142" s="11">
        <v>8281365.6100000003</v>
      </c>
      <c r="J142" s="11"/>
      <c r="K142" s="11">
        <v>8276559.0300000003</v>
      </c>
      <c r="L142" s="11"/>
      <c r="M142" s="11">
        <v>6077501.2000000002</v>
      </c>
      <c r="N142" s="11"/>
      <c r="O142" s="11">
        <v>5994652.6500000004</v>
      </c>
      <c r="P142" s="11"/>
      <c r="Q142" s="41">
        <v>4415776.0999999996</v>
      </c>
      <c r="R142" s="11"/>
      <c r="S142" s="41">
        <v>6648046.9100000001</v>
      </c>
      <c r="T142" s="11"/>
      <c r="U142" s="41">
        <v>5804677.8600000003</v>
      </c>
      <c r="V142" s="11"/>
      <c r="W142" s="11">
        <v>5463647.7400000002</v>
      </c>
      <c r="X142" s="11"/>
      <c r="Y142" s="41">
        <v>4781020.3</v>
      </c>
      <c r="Z142" s="19"/>
      <c r="AA142" s="11">
        <f t="shared" si="13"/>
        <v>68411463.120000005</v>
      </c>
    </row>
    <row r="143" spans="1:27" x14ac:dyDescent="0.3">
      <c r="A143" s="14" t="s">
        <v>5</v>
      </c>
      <c r="B143" s="14"/>
      <c r="C143" s="11">
        <v>9614663.4700000007</v>
      </c>
      <c r="D143" s="11"/>
      <c r="E143" s="11">
        <v>3330396.61</v>
      </c>
      <c r="F143" s="11"/>
      <c r="G143" s="11">
        <v>14431540.52</v>
      </c>
      <c r="H143" s="11"/>
      <c r="I143" s="11">
        <v>11610081.48</v>
      </c>
      <c r="J143" s="11"/>
      <c r="K143" s="11">
        <v>29188095.52</v>
      </c>
      <c r="L143" s="11"/>
      <c r="M143" s="11">
        <v>7907488.3800000008</v>
      </c>
      <c r="N143" s="11"/>
      <c r="O143" s="11">
        <v>19061963.850000001</v>
      </c>
      <c r="P143" s="11"/>
      <c r="Q143" s="41">
        <v>1562859.57</v>
      </c>
      <c r="R143" s="11"/>
      <c r="S143" s="41">
        <v>15381207.390000001</v>
      </c>
      <c r="T143" s="11"/>
      <c r="U143" s="41">
        <v>22823387.489999998</v>
      </c>
      <c r="V143" s="11"/>
      <c r="W143" s="11">
        <v>19821692.079999998</v>
      </c>
      <c r="X143" s="11"/>
      <c r="Y143" s="41">
        <v>5409249.7699999996</v>
      </c>
      <c r="Z143" s="19"/>
      <c r="AA143" s="11">
        <f t="shared" si="13"/>
        <v>160142626.12999997</v>
      </c>
    </row>
    <row r="144" spans="1:27" x14ac:dyDescent="0.3">
      <c r="A144" s="14" t="s">
        <v>6</v>
      </c>
      <c r="B144" s="14"/>
      <c r="C144" s="11">
        <v>3268985.5799999996</v>
      </c>
      <c r="D144" s="11"/>
      <c r="E144" s="11">
        <v>1132334.8500000001</v>
      </c>
      <c r="F144" s="11"/>
      <c r="G144" s="11">
        <v>4906723.7699999996</v>
      </c>
      <c r="H144" s="11"/>
      <c r="I144" s="11">
        <v>3947427.71</v>
      </c>
      <c r="J144" s="11"/>
      <c r="K144" s="11">
        <v>9923952.4800000004</v>
      </c>
      <c r="L144" s="11"/>
      <c r="M144" s="11">
        <v>2688546.05</v>
      </c>
      <c r="N144" s="11"/>
      <c r="O144" s="11">
        <v>6481067.71</v>
      </c>
      <c r="P144" s="11"/>
      <c r="Q144" s="41">
        <v>531372.26</v>
      </c>
      <c r="R144" s="11"/>
      <c r="S144" s="41">
        <v>5229610.5200000005</v>
      </c>
      <c r="T144" s="11"/>
      <c r="U144" s="41">
        <v>7759951.75</v>
      </c>
      <c r="V144" s="11"/>
      <c r="W144" s="11">
        <v>6739375.3100000005</v>
      </c>
      <c r="X144" s="11"/>
      <c r="Y144" s="41">
        <v>1839144.92</v>
      </c>
      <c r="Z144" s="19"/>
      <c r="AA144" s="11">
        <f t="shared" si="13"/>
        <v>54448492.910000011</v>
      </c>
    </row>
    <row r="145" spans="1:27" x14ac:dyDescent="0.3">
      <c r="A145" s="15" t="s">
        <v>7</v>
      </c>
      <c r="B145" s="14"/>
      <c r="C145" s="11">
        <v>192293.27</v>
      </c>
      <c r="D145" s="11"/>
      <c r="E145" s="11">
        <v>66607.929999999993</v>
      </c>
      <c r="F145" s="11"/>
      <c r="G145" s="11">
        <v>288630.81</v>
      </c>
      <c r="H145" s="11"/>
      <c r="I145" s="11">
        <v>232201.63</v>
      </c>
      <c r="J145" s="11"/>
      <c r="K145" s="11">
        <v>583761.91</v>
      </c>
      <c r="L145" s="11"/>
      <c r="M145" s="11">
        <v>158149.77000000002</v>
      </c>
      <c r="N145" s="11"/>
      <c r="O145" s="11">
        <v>381239.27999999997</v>
      </c>
      <c r="P145" s="11"/>
      <c r="Q145" s="41">
        <v>31257.200000000001</v>
      </c>
      <c r="R145" s="11"/>
      <c r="S145" s="41">
        <v>307624.15000000002</v>
      </c>
      <c r="T145" s="11"/>
      <c r="U145" s="41">
        <v>456467.75</v>
      </c>
      <c r="V145" s="11"/>
      <c r="W145" s="11">
        <v>396433.84</v>
      </c>
      <c r="X145" s="11"/>
      <c r="Y145" s="41">
        <v>108185</v>
      </c>
      <c r="Z145" s="19"/>
      <c r="AA145" s="11">
        <f t="shared" si="13"/>
        <v>3202852.54</v>
      </c>
    </row>
    <row r="146" spans="1:27" x14ac:dyDescent="0.3">
      <c r="A146" s="37" t="s">
        <v>8</v>
      </c>
      <c r="B146" s="14"/>
      <c r="C146" s="11"/>
      <c r="D146" s="11"/>
      <c r="E146" s="11"/>
      <c r="F146" s="11"/>
      <c r="G146" s="11"/>
      <c r="H146" s="11"/>
      <c r="I146" s="11"/>
      <c r="J146" s="11"/>
      <c r="K146" s="11"/>
      <c r="L146" s="11"/>
      <c r="M146" s="11"/>
      <c r="N146" s="11"/>
      <c r="O146" s="11"/>
      <c r="P146" s="11"/>
      <c r="Q146" s="41"/>
      <c r="R146" s="11"/>
      <c r="S146" s="41"/>
      <c r="T146" s="11"/>
      <c r="U146" s="41"/>
      <c r="V146" s="11"/>
      <c r="W146" s="11"/>
      <c r="X146" s="11"/>
      <c r="Y146" s="41"/>
      <c r="Z146" s="19"/>
      <c r="AA146" s="11"/>
    </row>
    <row r="147" spans="1:27" x14ac:dyDescent="0.3">
      <c r="A147" s="14" t="s">
        <v>2</v>
      </c>
      <c r="B147" s="14"/>
      <c r="C147" s="11">
        <v>1757441.5</v>
      </c>
      <c r="D147" s="11"/>
      <c r="E147" s="11">
        <v>1685210.5</v>
      </c>
      <c r="F147" s="11"/>
      <c r="G147" s="11">
        <v>3899643.25</v>
      </c>
      <c r="H147" s="11"/>
      <c r="I147" s="11">
        <v>4590831</v>
      </c>
      <c r="J147" s="11"/>
      <c r="K147" s="11">
        <v>3343695.25</v>
      </c>
      <c r="L147" s="11"/>
      <c r="M147" s="11">
        <v>2945824.75</v>
      </c>
      <c r="N147" s="11"/>
      <c r="O147" s="11">
        <v>2901923.75</v>
      </c>
      <c r="P147" s="11"/>
      <c r="Q147" s="41">
        <v>1894818.25</v>
      </c>
      <c r="R147" s="11"/>
      <c r="S147" s="41">
        <v>1986695.75</v>
      </c>
      <c r="T147" s="11"/>
      <c r="U147" s="41">
        <v>1643187</v>
      </c>
      <c r="V147" s="11"/>
      <c r="W147" s="11">
        <v>1721770.25</v>
      </c>
      <c r="X147" s="11"/>
      <c r="Y147" s="41">
        <v>1383159.75</v>
      </c>
      <c r="Z147" s="19"/>
      <c r="AA147" s="11">
        <f>SUM(C147:Z147)</f>
        <v>29754201</v>
      </c>
    </row>
    <row r="148" spans="1:27" x14ac:dyDescent="0.3">
      <c r="A148" s="14" t="s">
        <v>5</v>
      </c>
      <c r="B148" s="14"/>
      <c r="C148" s="41">
        <v>93838.05</v>
      </c>
      <c r="D148" s="11"/>
      <c r="E148" s="11">
        <v>304545.5</v>
      </c>
      <c r="F148" s="11"/>
      <c r="G148" s="11">
        <v>419655.57</v>
      </c>
      <c r="H148" s="11"/>
      <c r="I148" s="11">
        <v>565767.25</v>
      </c>
      <c r="J148" s="11"/>
      <c r="K148" s="11">
        <v>408843.11</v>
      </c>
      <c r="L148" s="11"/>
      <c r="M148" s="11">
        <v>262306.77</v>
      </c>
      <c r="N148" s="11"/>
      <c r="O148" s="11">
        <v>178526.75</v>
      </c>
      <c r="P148" s="11"/>
      <c r="Q148" s="41">
        <v>9448.25</v>
      </c>
      <c r="R148" s="11"/>
      <c r="S148" s="41">
        <v>152491.25</v>
      </c>
      <c r="T148" s="11"/>
      <c r="U148" s="41">
        <v>211709.25</v>
      </c>
      <c r="V148" s="11"/>
      <c r="W148" s="11">
        <v>179385</v>
      </c>
      <c r="X148" s="11"/>
      <c r="Y148" s="41">
        <v>224613</v>
      </c>
      <c r="Z148" s="19"/>
      <c r="AA148" s="41">
        <f>SUM(C148:Z148)</f>
        <v>3011129.75</v>
      </c>
    </row>
    <row r="149" spans="1:27" x14ac:dyDescent="0.3">
      <c r="A149" s="14" t="s">
        <v>10</v>
      </c>
      <c r="B149" s="14"/>
      <c r="C149" s="41">
        <v>31905.01</v>
      </c>
      <c r="D149" s="11"/>
      <c r="E149" s="11">
        <v>103545.47</v>
      </c>
      <c r="F149" s="11"/>
      <c r="G149" s="11">
        <v>142682.89000000001</v>
      </c>
      <c r="H149" s="11"/>
      <c r="I149" s="11">
        <v>192360.87</v>
      </c>
      <c r="J149" s="11"/>
      <c r="K149" s="11">
        <v>139006.66</v>
      </c>
      <c r="L149" s="11"/>
      <c r="M149" s="11">
        <v>89184.3</v>
      </c>
      <c r="N149" s="11"/>
      <c r="O149" s="11">
        <v>60699.1</v>
      </c>
      <c r="P149" s="11"/>
      <c r="Q149" s="41">
        <v>3212.41</v>
      </c>
      <c r="R149" s="11"/>
      <c r="S149" s="41">
        <v>51847.03</v>
      </c>
      <c r="T149" s="11"/>
      <c r="U149" s="41">
        <v>71981.149999999994</v>
      </c>
      <c r="V149" s="11"/>
      <c r="W149" s="11">
        <v>60990.9</v>
      </c>
      <c r="X149" s="11"/>
      <c r="Y149" s="41">
        <v>76368.42</v>
      </c>
      <c r="Z149" s="19"/>
      <c r="AA149" s="41">
        <f>SUM(C149:Z149)</f>
        <v>1023784.2100000002</v>
      </c>
    </row>
    <row r="150" spans="1:27" x14ac:dyDescent="0.3">
      <c r="A150" s="15" t="s">
        <v>7</v>
      </c>
      <c r="B150" s="14"/>
      <c r="C150" s="41">
        <v>1876.77</v>
      </c>
      <c r="D150" s="11"/>
      <c r="E150" s="11">
        <v>6090.91</v>
      </c>
      <c r="F150" s="11"/>
      <c r="G150" s="11">
        <v>8393.11</v>
      </c>
      <c r="H150" s="11"/>
      <c r="I150" s="11">
        <v>11315.35</v>
      </c>
      <c r="J150" s="11"/>
      <c r="K150" s="11">
        <v>8176.86</v>
      </c>
      <c r="L150" s="11"/>
      <c r="M150" s="11">
        <v>5246.14</v>
      </c>
      <c r="N150" s="11"/>
      <c r="O150" s="11">
        <v>3570.54</v>
      </c>
      <c r="P150" s="11"/>
      <c r="Q150" s="41">
        <v>188.97</v>
      </c>
      <c r="R150" s="11"/>
      <c r="S150" s="41">
        <v>3049.83</v>
      </c>
      <c r="T150" s="11"/>
      <c r="U150" s="41">
        <v>4234.1899999999996</v>
      </c>
      <c r="V150" s="11"/>
      <c r="W150" s="11">
        <v>3587.7</v>
      </c>
      <c r="X150" s="11"/>
      <c r="Y150" s="41">
        <v>4492.26</v>
      </c>
      <c r="Z150" s="19"/>
      <c r="AA150" s="41">
        <f>SUM(C150:Z150)</f>
        <v>60222.630000000005</v>
      </c>
    </row>
    <row r="151" spans="1:27" x14ac:dyDescent="0.3">
      <c r="A151" s="37" t="s">
        <v>9</v>
      </c>
      <c r="B151" s="14"/>
      <c r="C151" s="11"/>
      <c r="D151" s="11"/>
      <c r="E151" s="11"/>
      <c r="F151" s="11"/>
      <c r="G151" s="11"/>
      <c r="H151" s="11"/>
      <c r="I151" s="11"/>
      <c r="J151" s="11"/>
      <c r="K151" s="11"/>
      <c r="L151" s="11"/>
      <c r="M151" s="11"/>
      <c r="N151" s="11"/>
      <c r="O151" s="11"/>
      <c r="P151" s="11"/>
      <c r="Q151" s="41"/>
      <c r="R151" s="11"/>
      <c r="S151" s="41"/>
      <c r="T151" s="11"/>
      <c r="U151" s="41"/>
      <c r="V151" s="11"/>
      <c r="W151" s="11"/>
      <c r="X151" s="11"/>
      <c r="Y151" s="41"/>
      <c r="Z151" s="19"/>
      <c r="AA151" s="11"/>
    </row>
    <row r="152" spans="1:27" x14ac:dyDescent="0.3">
      <c r="A152" s="14" t="s">
        <v>2</v>
      </c>
      <c r="B152" s="14"/>
      <c r="C152" s="11">
        <v>106726317.42</v>
      </c>
      <c r="D152" s="11"/>
      <c r="E152" s="11">
        <v>135670860.44</v>
      </c>
      <c r="F152" s="11"/>
      <c r="G152" s="11">
        <v>183653729.09999999</v>
      </c>
      <c r="H152" s="11"/>
      <c r="I152" s="11">
        <v>270847488.94</v>
      </c>
      <c r="J152" s="11"/>
      <c r="K152" s="11">
        <v>238636630.69</v>
      </c>
      <c r="L152" s="11"/>
      <c r="M152" s="11">
        <v>246808374.78</v>
      </c>
      <c r="N152" s="11"/>
      <c r="O152" s="11">
        <v>273268285.93000001</v>
      </c>
      <c r="P152" s="11"/>
      <c r="Q152" s="41">
        <v>213152289.84</v>
      </c>
      <c r="R152" s="11"/>
      <c r="S152" s="41">
        <v>267064435.72</v>
      </c>
      <c r="T152" s="11"/>
      <c r="U152" s="41">
        <v>226568624.56</v>
      </c>
      <c r="V152" s="11"/>
      <c r="W152" s="11">
        <v>191676164.00999999</v>
      </c>
      <c r="X152" s="11"/>
      <c r="Y152" s="41">
        <v>156803739.74000001</v>
      </c>
      <c r="Z152" s="19"/>
      <c r="AA152" s="11">
        <f t="shared" ref="AA152:AA157" si="14">SUM(C152:Z152)</f>
        <v>2510876941.1700001</v>
      </c>
    </row>
    <row r="153" spans="1:27" x14ac:dyDescent="0.3">
      <c r="A153" s="14" t="s">
        <v>3</v>
      </c>
      <c r="B153" s="14"/>
      <c r="C153" s="11">
        <v>12330640.16</v>
      </c>
      <c r="D153" s="11"/>
      <c r="E153" s="11">
        <v>5666220.0099999998</v>
      </c>
      <c r="F153" s="11"/>
      <c r="G153" s="11">
        <v>21229916.829999998</v>
      </c>
      <c r="H153" s="11"/>
      <c r="I153" s="11">
        <v>19325679.84</v>
      </c>
      <c r="J153" s="11"/>
      <c r="K153" s="11">
        <v>37055811.439999998</v>
      </c>
      <c r="L153" s="11"/>
      <c r="M153" s="11">
        <v>13722682.810000001</v>
      </c>
      <c r="N153" s="11"/>
      <c r="O153" s="11">
        <v>24878089.75</v>
      </c>
      <c r="P153" s="11"/>
      <c r="Q153" s="41">
        <v>5969187.4199999999</v>
      </c>
      <c r="R153" s="11"/>
      <c r="S153" s="41">
        <v>21876763.050000001</v>
      </c>
      <c r="T153" s="11"/>
      <c r="U153" s="41">
        <v>28416356.100000001</v>
      </c>
      <c r="V153" s="11"/>
      <c r="W153" s="11">
        <v>25105954.82</v>
      </c>
      <c r="X153" s="11"/>
      <c r="Y153" s="41">
        <v>9965657.0700000003</v>
      </c>
      <c r="Z153" s="19"/>
      <c r="AA153" s="11">
        <f t="shared" si="14"/>
        <v>225542959.29999998</v>
      </c>
    </row>
    <row r="154" spans="1:27" x14ac:dyDescent="0.3">
      <c r="A154" s="14" t="s">
        <v>4</v>
      </c>
      <c r="B154" s="14"/>
      <c r="C154" s="11">
        <v>2809814.94</v>
      </c>
      <c r="D154" s="11"/>
      <c r="E154" s="11">
        <v>2640368.9</v>
      </c>
      <c r="F154" s="11"/>
      <c r="G154" s="11">
        <v>7218031.8799999999</v>
      </c>
      <c r="H154" s="11"/>
      <c r="I154" s="11">
        <v>8281365.6100000003</v>
      </c>
      <c r="J154" s="11"/>
      <c r="K154" s="11">
        <v>8276559.0300000003</v>
      </c>
      <c r="L154" s="11"/>
      <c r="M154" s="11">
        <v>6077501.2000000002</v>
      </c>
      <c r="N154" s="11"/>
      <c r="O154" s="11">
        <v>5994652.6500000004</v>
      </c>
      <c r="P154" s="11"/>
      <c r="Q154" s="41">
        <v>4415776.0999999996</v>
      </c>
      <c r="R154" s="11"/>
      <c r="S154" s="41">
        <v>6648046.9100000001</v>
      </c>
      <c r="T154" s="11"/>
      <c r="U154" s="41">
        <v>5804677.8600000003</v>
      </c>
      <c r="V154" s="11"/>
      <c r="W154" s="11">
        <v>5463647.7400000002</v>
      </c>
      <c r="X154" s="11"/>
      <c r="Y154" s="41">
        <v>4781020.3</v>
      </c>
      <c r="Z154" s="19"/>
      <c r="AA154" s="11">
        <f t="shared" si="14"/>
        <v>68411463.120000005</v>
      </c>
    </row>
    <row r="155" spans="1:27" x14ac:dyDescent="0.3">
      <c r="A155" s="14" t="s">
        <v>5</v>
      </c>
      <c r="B155" s="14"/>
      <c r="C155" s="11">
        <v>9520825.2200000007</v>
      </c>
      <c r="D155" s="11"/>
      <c r="E155" s="11">
        <v>3025851.11</v>
      </c>
      <c r="F155" s="11"/>
      <c r="G155" s="11">
        <v>14011884.949999999</v>
      </c>
      <c r="H155" s="11"/>
      <c r="I155" s="11">
        <v>11044314.23</v>
      </c>
      <c r="J155" s="11"/>
      <c r="K155" s="11">
        <v>28779252.41</v>
      </c>
      <c r="L155" s="11"/>
      <c r="M155" s="11">
        <v>7645181.6100000003</v>
      </c>
      <c r="N155" s="11"/>
      <c r="O155" s="11">
        <v>18883437.100000001</v>
      </c>
      <c r="P155" s="11"/>
      <c r="Q155" s="41">
        <v>1553411.32</v>
      </c>
      <c r="R155" s="11"/>
      <c r="S155" s="41">
        <v>15228716.140000001</v>
      </c>
      <c r="T155" s="11"/>
      <c r="U155" s="41">
        <v>22611678.239999998</v>
      </c>
      <c r="V155" s="11"/>
      <c r="W155" s="11">
        <v>19642307.079999998</v>
      </c>
      <c r="X155" s="11"/>
      <c r="Y155" s="41">
        <v>5184636.7699999996</v>
      </c>
      <c r="Z155" s="19"/>
      <c r="AA155" s="11">
        <f t="shared" si="14"/>
        <v>157131496.17999998</v>
      </c>
    </row>
    <row r="156" spans="1:27" x14ac:dyDescent="0.3">
      <c r="A156" s="14" t="s">
        <v>10</v>
      </c>
      <c r="B156" s="14"/>
      <c r="C156" s="11">
        <v>3237080.57</v>
      </c>
      <c r="D156" s="11"/>
      <c r="E156" s="11">
        <v>1028789.38</v>
      </c>
      <c r="F156" s="11"/>
      <c r="G156" s="11">
        <v>4764040.88</v>
      </c>
      <c r="H156" s="11"/>
      <c r="I156" s="11">
        <v>3755066.84</v>
      </c>
      <c r="J156" s="11"/>
      <c r="K156" s="11">
        <v>9784945.8200000003</v>
      </c>
      <c r="L156" s="11"/>
      <c r="M156" s="11">
        <v>2599361.75</v>
      </c>
      <c r="N156" s="11"/>
      <c r="O156" s="11">
        <v>6420368.6100000003</v>
      </c>
      <c r="P156" s="11"/>
      <c r="Q156" s="41">
        <v>528159.85</v>
      </c>
      <c r="R156" s="11"/>
      <c r="S156" s="41">
        <v>5177763.49</v>
      </c>
      <c r="T156" s="11"/>
      <c r="U156" s="41">
        <v>7687970.5999999996</v>
      </c>
      <c r="V156" s="11"/>
      <c r="W156" s="11">
        <v>6678384.4100000001</v>
      </c>
      <c r="X156" s="11"/>
      <c r="Y156" s="41">
        <v>1762776.5</v>
      </c>
      <c r="Z156" s="19"/>
      <c r="AA156" s="11">
        <f t="shared" si="14"/>
        <v>53424708.700000003</v>
      </c>
    </row>
    <row r="157" spans="1:27" x14ac:dyDescent="0.3">
      <c r="A157" s="15" t="s">
        <v>7</v>
      </c>
      <c r="B157" s="14"/>
      <c r="C157" s="11">
        <v>190416.5</v>
      </c>
      <c r="D157" s="11"/>
      <c r="E157" s="11">
        <v>60517.02</v>
      </c>
      <c r="F157" s="11"/>
      <c r="G157" s="11">
        <v>280237.7</v>
      </c>
      <c r="H157" s="11"/>
      <c r="I157" s="11">
        <v>220886.28</v>
      </c>
      <c r="J157" s="11"/>
      <c r="K157" s="11">
        <v>575585.05000000005</v>
      </c>
      <c r="L157" s="11"/>
      <c r="M157" s="11">
        <v>152903.63</v>
      </c>
      <c r="N157" s="11"/>
      <c r="O157" s="11">
        <v>377668.74</v>
      </c>
      <c r="P157" s="11"/>
      <c r="Q157" s="41">
        <v>31068.23</v>
      </c>
      <c r="R157" s="11"/>
      <c r="S157" s="41">
        <v>304574.32</v>
      </c>
      <c r="T157" s="11"/>
      <c r="U157" s="41">
        <v>452233.56</v>
      </c>
      <c r="V157" s="11"/>
      <c r="W157" s="11">
        <v>392846.14</v>
      </c>
      <c r="X157" s="11"/>
      <c r="Y157" s="41">
        <v>103692.74</v>
      </c>
      <c r="Z157" s="19"/>
      <c r="AA157" s="11">
        <f t="shared" si="14"/>
        <v>3142629.9100000006</v>
      </c>
    </row>
    <row r="158" spans="1:27" x14ac:dyDescent="0.3">
      <c r="A158" s="15"/>
      <c r="B158" s="14"/>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9"/>
      <c r="AA158" s="11"/>
    </row>
    <row r="159" spans="1:27" x14ac:dyDescent="0.3">
      <c r="B159" s="14"/>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9"/>
      <c r="AA159" s="11"/>
    </row>
    <row r="160" spans="1:27" x14ac:dyDescent="0.3">
      <c r="A160" s="10" t="s">
        <v>18</v>
      </c>
      <c r="B160" s="14"/>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9"/>
      <c r="AA160" s="11"/>
    </row>
    <row r="161" spans="1:27" x14ac:dyDescent="0.3">
      <c r="A161" s="37" t="s">
        <v>1</v>
      </c>
      <c r="B161" s="14"/>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9"/>
      <c r="AA161" s="11"/>
    </row>
    <row r="162" spans="1:27" x14ac:dyDescent="0.3">
      <c r="A162" s="14" t="s">
        <v>2</v>
      </c>
      <c r="B162" s="14"/>
      <c r="C162" s="41">
        <v>4066939.8200000003</v>
      </c>
      <c r="D162" s="11"/>
      <c r="E162" s="41">
        <v>4179483.63</v>
      </c>
      <c r="F162" s="11"/>
      <c r="G162" s="41">
        <v>7366132.75</v>
      </c>
      <c r="H162" s="11"/>
      <c r="I162" s="41">
        <v>8682984.5500000007</v>
      </c>
      <c r="J162" s="11"/>
      <c r="K162" s="11">
        <v>8585031.7599999998</v>
      </c>
      <c r="L162" s="11"/>
      <c r="M162" s="11">
        <v>8907775.879999999</v>
      </c>
      <c r="N162" s="11"/>
      <c r="O162" s="11">
        <v>9251144.120000001</v>
      </c>
      <c r="P162" s="11"/>
      <c r="Q162" s="41">
        <v>6133574.4100000001</v>
      </c>
      <c r="R162" s="11"/>
      <c r="S162" s="41">
        <v>6102870.6400000006</v>
      </c>
      <c r="T162" s="11"/>
      <c r="U162" s="41">
        <v>4516662</v>
      </c>
      <c r="V162" s="11"/>
      <c r="W162" s="41">
        <v>3857679.5</v>
      </c>
      <c r="X162" s="11"/>
      <c r="Y162" s="41">
        <v>2686387</v>
      </c>
      <c r="Z162" s="19"/>
      <c r="AA162" s="11">
        <f t="shared" ref="AA162:AA167" si="15">SUM(C162:Z162)</f>
        <v>74336666.060000002</v>
      </c>
    </row>
    <row r="163" spans="1:27" x14ac:dyDescent="0.3">
      <c r="A163" s="14" t="s">
        <v>3</v>
      </c>
      <c r="B163" s="14"/>
      <c r="C163" s="41">
        <v>415709.73</v>
      </c>
      <c r="D163" s="11"/>
      <c r="E163" s="41">
        <v>355331.63</v>
      </c>
      <c r="F163" s="11"/>
      <c r="G163" s="41">
        <v>771733.42999999993</v>
      </c>
      <c r="H163" s="11"/>
      <c r="I163" s="41">
        <v>641851.35000000009</v>
      </c>
      <c r="J163" s="11"/>
      <c r="K163" s="11">
        <v>1214211.99</v>
      </c>
      <c r="L163" s="11"/>
      <c r="M163" s="11">
        <v>720143.54</v>
      </c>
      <c r="N163" s="11"/>
      <c r="O163" s="11">
        <v>1144740.4099999999</v>
      </c>
      <c r="P163" s="11"/>
      <c r="Q163" s="41">
        <v>312527.3</v>
      </c>
      <c r="R163" s="11"/>
      <c r="S163" s="41">
        <v>544906.44999999995</v>
      </c>
      <c r="T163" s="11"/>
      <c r="U163" s="41">
        <v>455436.54000000004</v>
      </c>
      <c r="V163" s="11"/>
      <c r="W163" s="41">
        <v>227752.35</v>
      </c>
      <c r="X163" s="11"/>
      <c r="Y163" s="41">
        <v>-82018.25</v>
      </c>
      <c r="Z163" s="19"/>
      <c r="AA163" s="11">
        <f t="shared" si="15"/>
        <v>6722326.4699999997</v>
      </c>
    </row>
    <row r="164" spans="1:27" x14ac:dyDescent="0.3">
      <c r="A164" s="14" t="s">
        <v>4</v>
      </c>
      <c r="B164" s="14"/>
      <c r="C164" s="41">
        <v>221168.16</v>
      </c>
      <c r="D164" s="11"/>
      <c r="E164" s="41">
        <v>183479.12</v>
      </c>
      <c r="F164" s="11"/>
      <c r="G164" s="41">
        <v>452300.27</v>
      </c>
      <c r="H164" s="11"/>
      <c r="I164" s="41">
        <v>369656.65</v>
      </c>
      <c r="J164" s="11"/>
      <c r="K164" s="11">
        <v>346642.24</v>
      </c>
      <c r="L164" s="11"/>
      <c r="M164" s="11">
        <v>281488.06</v>
      </c>
      <c r="N164" s="11"/>
      <c r="O164" s="11">
        <v>373079.98</v>
      </c>
      <c r="P164" s="11"/>
      <c r="Q164" s="41">
        <v>161302.87</v>
      </c>
      <c r="R164" s="11"/>
      <c r="S164" s="41">
        <v>26182.22</v>
      </c>
      <c r="T164" s="11"/>
      <c r="U164" s="41">
        <v>14064</v>
      </c>
      <c r="V164" s="11"/>
      <c r="W164" s="41">
        <v>23676</v>
      </c>
      <c r="X164" s="11"/>
      <c r="Y164" s="41">
        <v>10460</v>
      </c>
      <c r="Z164" s="19"/>
      <c r="AA164" s="11">
        <f t="shared" si="15"/>
        <v>2463499.5700000008</v>
      </c>
    </row>
    <row r="165" spans="1:27" x14ac:dyDescent="0.3">
      <c r="A165" s="14" t="s">
        <v>5</v>
      </c>
      <c r="B165" s="14"/>
      <c r="C165" s="41">
        <v>194541.57</v>
      </c>
      <c r="D165" s="11"/>
      <c r="E165" s="41">
        <v>171852.51</v>
      </c>
      <c r="F165" s="11"/>
      <c r="G165" s="41">
        <v>319433.16000000003</v>
      </c>
      <c r="H165" s="11"/>
      <c r="I165" s="41">
        <v>272194.70000000007</v>
      </c>
      <c r="J165" s="11"/>
      <c r="K165" s="11">
        <v>867569.75</v>
      </c>
      <c r="L165" s="11"/>
      <c r="M165" s="11">
        <v>438655.48</v>
      </c>
      <c r="N165" s="11"/>
      <c r="O165" s="11">
        <v>771660.42999999993</v>
      </c>
      <c r="P165" s="11"/>
      <c r="Q165" s="41">
        <v>151224.43</v>
      </c>
      <c r="R165" s="11"/>
      <c r="S165" s="41">
        <v>518724.23</v>
      </c>
      <c r="T165" s="11"/>
      <c r="U165" s="41">
        <v>441372.54000000004</v>
      </c>
      <c r="V165" s="11"/>
      <c r="W165" s="41">
        <v>204076.35</v>
      </c>
      <c r="X165" s="11"/>
      <c r="Y165" s="41">
        <v>-92478.25</v>
      </c>
      <c r="Z165" s="19"/>
      <c r="AA165" s="11">
        <f t="shared" si="15"/>
        <v>4258826.8999999994</v>
      </c>
    </row>
    <row r="166" spans="1:27" x14ac:dyDescent="0.3">
      <c r="A166" s="14" t="s">
        <v>6</v>
      </c>
      <c r="B166" s="14"/>
      <c r="C166" s="41">
        <v>66144.13</v>
      </c>
      <c r="D166" s="11"/>
      <c r="E166" s="41">
        <v>58429.849999999991</v>
      </c>
      <c r="F166" s="11"/>
      <c r="G166" s="41">
        <v>108607.26999999999</v>
      </c>
      <c r="H166" s="11"/>
      <c r="I166" s="41">
        <v>92546.200000000012</v>
      </c>
      <c r="J166" s="11"/>
      <c r="K166" s="11">
        <v>294973.71999999997</v>
      </c>
      <c r="L166" s="11"/>
      <c r="M166" s="11">
        <v>149142.86000000002</v>
      </c>
      <c r="N166" s="11"/>
      <c r="O166" s="11">
        <v>262364.55</v>
      </c>
      <c r="P166" s="11"/>
      <c r="Q166" s="41">
        <v>51416.31</v>
      </c>
      <c r="R166" s="11"/>
      <c r="S166" s="41">
        <v>176366.24</v>
      </c>
      <c r="T166" s="11"/>
      <c r="U166" s="41">
        <v>150066.66999999998</v>
      </c>
      <c r="V166" s="11"/>
      <c r="W166" s="41">
        <v>69385.95</v>
      </c>
      <c r="X166" s="11"/>
      <c r="Y166" s="41">
        <v>-31442.61</v>
      </c>
      <c r="Z166" s="19"/>
      <c r="AA166" s="11">
        <f t="shared" si="15"/>
        <v>1448001.1399999997</v>
      </c>
    </row>
    <row r="167" spans="1:27" x14ac:dyDescent="0.3">
      <c r="A167" s="15" t="s">
        <v>7</v>
      </c>
      <c r="B167" s="14"/>
      <c r="C167" s="41">
        <v>3890.83</v>
      </c>
      <c r="D167" s="11"/>
      <c r="E167" s="41">
        <v>3437.0499999999997</v>
      </c>
      <c r="F167" s="11"/>
      <c r="G167" s="41">
        <v>6388.66</v>
      </c>
      <c r="H167" s="11"/>
      <c r="I167" s="41">
        <v>5443.8899999999994</v>
      </c>
      <c r="J167" s="11"/>
      <c r="K167" s="11">
        <v>17351.39</v>
      </c>
      <c r="L167" s="11"/>
      <c r="M167" s="11">
        <v>8773.11</v>
      </c>
      <c r="N167" s="11"/>
      <c r="O167" s="11">
        <v>15433.21</v>
      </c>
      <c r="P167" s="11"/>
      <c r="Q167" s="41">
        <v>3024.49</v>
      </c>
      <c r="R167" s="11"/>
      <c r="S167" s="41">
        <v>10374.490000000002</v>
      </c>
      <c r="T167" s="11"/>
      <c r="U167" s="41">
        <v>8827.4499999999989</v>
      </c>
      <c r="V167" s="11"/>
      <c r="W167" s="41">
        <v>4081.5199999999995</v>
      </c>
      <c r="X167" s="11"/>
      <c r="Y167" s="41">
        <v>-1849.56</v>
      </c>
      <c r="Z167" s="19"/>
      <c r="AA167" s="11">
        <f t="shared" si="15"/>
        <v>85176.53</v>
      </c>
    </row>
    <row r="168" spans="1:27" x14ac:dyDescent="0.3">
      <c r="A168" s="37" t="s">
        <v>8</v>
      </c>
      <c r="B168" s="14"/>
      <c r="C168" s="41"/>
      <c r="D168" s="11"/>
      <c r="E168" s="41"/>
      <c r="F168" s="11"/>
      <c r="G168" s="41"/>
      <c r="H168" s="11"/>
      <c r="I168" s="41"/>
      <c r="J168" s="11"/>
      <c r="K168" s="11"/>
      <c r="L168" s="11"/>
      <c r="M168" s="11"/>
      <c r="N168" s="11"/>
      <c r="O168" s="11"/>
      <c r="P168" s="11"/>
      <c r="Q168" s="41"/>
      <c r="R168" s="11"/>
      <c r="S168" s="41"/>
      <c r="T168" s="11"/>
      <c r="U168" s="41"/>
      <c r="V168" s="11"/>
      <c r="W168" s="41"/>
      <c r="X168" s="11"/>
      <c r="Y168" s="41"/>
      <c r="Z168" s="19"/>
      <c r="AA168" s="11"/>
    </row>
    <row r="169" spans="1:27" x14ac:dyDescent="0.3">
      <c r="A169" s="14" t="s">
        <v>2</v>
      </c>
      <c r="B169" s="14"/>
      <c r="C169" s="41">
        <v>1923140.7</v>
      </c>
      <c r="D169" s="11"/>
      <c r="E169" s="41">
        <v>1895610.08</v>
      </c>
      <c r="F169" s="11"/>
      <c r="G169" s="41">
        <v>3880661.2</v>
      </c>
      <c r="H169" s="11"/>
      <c r="I169" s="41">
        <v>4754108.12</v>
      </c>
      <c r="J169" s="11"/>
      <c r="K169" s="11">
        <v>4258612.0999999996</v>
      </c>
      <c r="L169" s="11"/>
      <c r="M169" s="11">
        <v>4328257.28</v>
      </c>
      <c r="N169" s="11"/>
      <c r="O169" s="11">
        <v>4454904.38</v>
      </c>
      <c r="P169" s="11"/>
      <c r="Q169" s="41">
        <v>3240339.97</v>
      </c>
      <c r="R169" s="11"/>
      <c r="S169" s="41">
        <v>3279165.2</v>
      </c>
      <c r="T169" s="11"/>
      <c r="U169" s="41">
        <v>2446228.14</v>
      </c>
      <c r="V169" s="11"/>
      <c r="W169" s="41">
        <v>2167769.7999999998</v>
      </c>
      <c r="X169" s="11"/>
      <c r="Y169" s="41">
        <v>1537887.04</v>
      </c>
      <c r="Z169" s="19"/>
      <c r="AA169" s="11">
        <f>SUM(C169:Z169)</f>
        <v>38166684.00999999</v>
      </c>
    </row>
    <row r="170" spans="1:27" x14ac:dyDescent="0.3">
      <c r="A170" s="14" t="s">
        <v>5</v>
      </c>
      <c r="B170" s="14"/>
      <c r="C170" s="41">
        <v>236433.5</v>
      </c>
      <c r="D170" s="11"/>
      <c r="E170" s="41">
        <v>207883.22</v>
      </c>
      <c r="F170" s="11"/>
      <c r="G170" s="41">
        <v>464215.45</v>
      </c>
      <c r="H170" s="11"/>
      <c r="I170" s="41">
        <v>431961.53</v>
      </c>
      <c r="J170" s="11"/>
      <c r="K170" s="11">
        <v>860367.05</v>
      </c>
      <c r="L170" s="11"/>
      <c r="M170" s="11">
        <v>417996.82</v>
      </c>
      <c r="N170" s="11"/>
      <c r="O170" s="11">
        <v>634660.31999999995</v>
      </c>
      <c r="P170" s="11"/>
      <c r="Q170" s="41">
        <v>157464.37</v>
      </c>
      <c r="R170" s="11"/>
      <c r="S170" s="41">
        <v>284213.40000000002</v>
      </c>
      <c r="T170" s="11"/>
      <c r="U170" s="41">
        <v>371609.58</v>
      </c>
      <c r="V170" s="11"/>
      <c r="W170" s="41">
        <v>210789.1</v>
      </c>
      <c r="X170" s="11"/>
      <c r="Y170" s="41">
        <v>-68801.61</v>
      </c>
      <c r="Z170" s="19"/>
      <c r="AA170" s="11">
        <f>SUM(C170:Z170)</f>
        <v>4208792.7299999995</v>
      </c>
    </row>
    <row r="171" spans="1:27" x14ac:dyDescent="0.3">
      <c r="A171" s="14" t="s">
        <v>10</v>
      </c>
      <c r="B171" s="14"/>
      <c r="C171" s="41">
        <v>80387.39</v>
      </c>
      <c r="D171" s="11"/>
      <c r="E171" s="41">
        <v>70680.289999999994</v>
      </c>
      <c r="F171" s="11"/>
      <c r="G171" s="41">
        <v>157833.25</v>
      </c>
      <c r="H171" s="11"/>
      <c r="I171" s="41">
        <v>146866.92000000001</v>
      </c>
      <c r="J171" s="11"/>
      <c r="K171" s="11">
        <v>292524.79999999999</v>
      </c>
      <c r="L171" s="11"/>
      <c r="M171" s="11">
        <v>142118.92000000001</v>
      </c>
      <c r="N171" s="11"/>
      <c r="O171" s="11">
        <v>215784.51</v>
      </c>
      <c r="P171" s="11"/>
      <c r="Q171" s="41">
        <v>53537.89</v>
      </c>
      <c r="R171" s="11"/>
      <c r="S171" s="41">
        <v>96632.56</v>
      </c>
      <c r="T171" s="11"/>
      <c r="U171" s="41">
        <v>126347.26</v>
      </c>
      <c r="V171" s="11"/>
      <c r="W171" s="41">
        <v>71668.289999999994</v>
      </c>
      <c r="X171" s="11"/>
      <c r="Y171" s="41">
        <v>-23392.55</v>
      </c>
      <c r="Z171" s="19"/>
      <c r="AA171" s="11">
        <f>SUM(C171:Z171)</f>
        <v>1430989.53</v>
      </c>
    </row>
    <row r="172" spans="1:27" x14ac:dyDescent="0.3">
      <c r="A172" s="15" t="s">
        <v>7</v>
      </c>
      <c r="B172" s="14"/>
      <c r="C172" s="41">
        <v>4728.67</v>
      </c>
      <c r="D172" s="11"/>
      <c r="E172" s="41">
        <v>4157.66</v>
      </c>
      <c r="F172" s="11"/>
      <c r="G172" s="41">
        <v>9284.31</v>
      </c>
      <c r="H172" s="11"/>
      <c r="I172" s="41">
        <v>8639.23</v>
      </c>
      <c r="J172" s="11"/>
      <c r="K172" s="11">
        <v>17207.34</v>
      </c>
      <c r="L172" s="11"/>
      <c r="M172" s="11">
        <v>8359.94</v>
      </c>
      <c r="N172" s="11"/>
      <c r="O172" s="11">
        <v>12693.21</v>
      </c>
      <c r="P172" s="11"/>
      <c r="Q172" s="41">
        <v>3149.29</v>
      </c>
      <c r="R172" s="11"/>
      <c r="S172" s="41">
        <v>5684.27</v>
      </c>
      <c r="T172" s="11"/>
      <c r="U172" s="41">
        <v>7432.19</v>
      </c>
      <c r="V172" s="11"/>
      <c r="W172" s="41">
        <v>4215.78</v>
      </c>
      <c r="X172" s="11"/>
      <c r="Y172" s="41">
        <v>-1376.03</v>
      </c>
      <c r="Z172" s="19"/>
      <c r="AA172" s="11">
        <f>SUM(C172:Z172)</f>
        <v>84175.86</v>
      </c>
    </row>
    <row r="173" spans="1:27" x14ac:dyDescent="0.3">
      <c r="A173" s="37" t="s">
        <v>9</v>
      </c>
      <c r="B173" s="14"/>
      <c r="C173" s="41"/>
      <c r="D173" s="11"/>
      <c r="E173" s="41"/>
      <c r="F173" s="11"/>
      <c r="G173" s="41"/>
      <c r="H173" s="11"/>
      <c r="I173" s="41"/>
      <c r="J173" s="11"/>
      <c r="K173" s="11"/>
      <c r="L173" s="11"/>
      <c r="M173" s="11"/>
      <c r="N173" s="11"/>
      <c r="O173" s="11"/>
      <c r="P173" s="11"/>
      <c r="Q173" s="41"/>
      <c r="R173" s="11"/>
      <c r="S173" s="41"/>
      <c r="T173" s="11"/>
      <c r="U173" s="41"/>
      <c r="V173" s="11"/>
      <c r="W173" s="41"/>
      <c r="X173" s="11"/>
      <c r="Y173" s="41"/>
      <c r="Z173" s="19"/>
      <c r="AA173" s="11"/>
    </row>
    <row r="174" spans="1:27" x14ac:dyDescent="0.3">
      <c r="A174" s="14" t="s">
        <v>2</v>
      </c>
      <c r="B174" s="14"/>
      <c r="C174" s="41">
        <v>2143799.12</v>
      </c>
      <c r="D174" s="11"/>
      <c r="E174" s="41">
        <v>2283873.5499999998</v>
      </c>
      <c r="F174" s="11"/>
      <c r="G174" s="41">
        <v>3485471.55</v>
      </c>
      <c r="H174" s="11"/>
      <c r="I174" s="41">
        <v>3928876.43</v>
      </c>
      <c r="J174" s="11"/>
      <c r="K174" s="11">
        <v>4326419.66</v>
      </c>
      <c r="L174" s="11"/>
      <c r="M174" s="11">
        <v>4579518.5999999996</v>
      </c>
      <c r="N174" s="11"/>
      <c r="O174" s="11">
        <v>4796239.74</v>
      </c>
      <c r="P174" s="11"/>
      <c r="Q174" s="41">
        <v>2893234.44</v>
      </c>
      <c r="R174" s="11"/>
      <c r="S174" s="41">
        <v>2823705.44</v>
      </c>
      <c r="T174" s="11"/>
      <c r="U174" s="41">
        <v>2070433.86</v>
      </c>
      <c r="V174" s="11"/>
      <c r="W174" s="41">
        <v>1689909.7</v>
      </c>
      <c r="X174" s="11"/>
      <c r="Y174" s="41">
        <v>1148499.96</v>
      </c>
      <c r="Z174" s="19"/>
      <c r="AA174" s="41">
        <f t="shared" ref="AA174:AA179" si="16">SUM(C174:Z174)</f>
        <v>36169982.050000004</v>
      </c>
    </row>
    <row r="175" spans="1:27" x14ac:dyDescent="0.3">
      <c r="A175" s="14" t="s">
        <v>3</v>
      </c>
      <c r="B175" s="14"/>
      <c r="C175" s="41">
        <v>179276.23</v>
      </c>
      <c r="D175" s="11"/>
      <c r="E175" s="41">
        <v>147448.41</v>
      </c>
      <c r="F175" s="11"/>
      <c r="G175" s="41">
        <v>307517.98</v>
      </c>
      <c r="H175" s="11"/>
      <c r="I175" s="41">
        <v>209889.82</v>
      </c>
      <c r="J175" s="11"/>
      <c r="K175" s="11">
        <v>353844.94</v>
      </c>
      <c r="L175" s="11"/>
      <c r="M175" s="11">
        <v>302146.71999999997</v>
      </c>
      <c r="N175" s="11"/>
      <c r="O175" s="11">
        <v>510080.09</v>
      </c>
      <c r="P175" s="11"/>
      <c r="Q175" s="41">
        <v>155062.93</v>
      </c>
      <c r="R175" s="11"/>
      <c r="S175" s="41">
        <v>260693.05</v>
      </c>
      <c r="T175" s="11"/>
      <c r="U175" s="41">
        <v>83826.960000000006</v>
      </c>
      <c r="V175" s="11"/>
      <c r="W175" s="41">
        <v>16963.25</v>
      </c>
      <c r="X175" s="11"/>
      <c r="Y175" s="41">
        <v>-13216.64</v>
      </c>
      <c r="Z175" s="19"/>
      <c r="AA175" s="41">
        <f t="shared" si="16"/>
        <v>2513533.7399999998</v>
      </c>
    </row>
    <row r="176" spans="1:27" x14ac:dyDescent="0.3">
      <c r="A176" s="14" t="s">
        <v>4</v>
      </c>
      <c r="B176" s="14"/>
      <c r="C176" s="41">
        <v>221168.16</v>
      </c>
      <c r="D176" s="11"/>
      <c r="E176" s="41">
        <v>183479.12</v>
      </c>
      <c r="F176" s="11"/>
      <c r="G176" s="41">
        <v>452300.27</v>
      </c>
      <c r="H176" s="11"/>
      <c r="I176" s="41">
        <v>369656.65</v>
      </c>
      <c r="J176" s="11"/>
      <c r="K176" s="11">
        <v>346642.24</v>
      </c>
      <c r="L176" s="11"/>
      <c r="M176" s="11">
        <v>281488.06</v>
      </c>
      <c r="N176" s="11"/>
      <c r="O176" s="11">
        <v>373079.98</v>
      </c>
      <c r="P176" s="11"/>
      <c r="Q176" s="41">
        <v>161302.87</v>
      </c>
      <c r="R176" s="11"/>
      <c r="S176" s="41">
        <v>26182.22</v>
      </c>
      <c r="T176" s="11"/>
      <c r="U176" s="41">
        <v>14064</v>
      </c>
      <c r="V176" s="11"/>
      <c r="W176" s="41">
        <v>23676</v>
      </c>
      <c r="X176" s="11"/>
      <c r="Y176" s="41">
        <v>10460</v>
      </c>
      <c r="Z176" s="19"/>
      <c r="AA176" s="41">
        <f t="shared" si="16"/>
        <v>2463499.5700000008</v>
      </c>
    </row>
    <row r="177" spans="1:27" x14ac:dyDescent="0.3">
      <c r="A177" s="14" t="s">
        <v>5</v>
      </c>
      <c r="B177" s="14"/>
      <c r="C177" s="41">
        <v>-41891.93</v>
      </c>
      <c r="D177" s="11"/>
      <c r="E177" s="41">
        <v>-36030.71</v>
      </c>
      <c r="F177" s="11"/>
      <c r="G177" s="41">
        <v>-144782.29</v>
      </c>
      <c r="H177" s="11"/>
      <c r="I177" s="41">
        <v>-159766.82999999999</v>
      </c>
      <c r="J177" s="11"/>
      <c r="K177" s="11">
        <v>7202.7</v>
      </c>
      <c r="L177" s="11"/>
      <c r="M177" s="41">
        <v>20658.66</v>
      </c>
      <c r="N177" s="11"/>
      <c r="O177" s="41">
        <v>137000.10999999999</v>
      </c>
      <c r="P177" s="11"/>
      <c r="Q177" s="41">
        <v>-6239.94</v>
      </c>
      <c r="R177" s="11"/>
      <c r="S177" s="41">
        <v>234510.83</v>
      </c>
      <c r="T177" s="11"/>
      <c r="U177" s="41">
        <v>69762.960000000006</v>
      </c>
      <c r="V177" s="11"/>
      <c r="W177" s="41">
        <v>-6712.75</v>
      </c>
      <c r="X177" s="11"/>
      <c r="Y177" s="41">
        <v>-23676.639999999999</v>
      </c>
      <c r="Z177" s="19"/>
      <c r="AA177" s="41">
        <f t="shared" si="16"/>
        <v>50034.169999999955</v>
      </c>
    </row>
    <row r="178" spans="1:27" x14ac:dyDescent="0.3">
      <c r="A178" s="14" t="s">
        <v>10</v>
      </c>
      <c r="B178" s="14"/>
      <c r="C178" s="41">
        <v>-14243.26</v>
      </c>
      <c r="D178" s="11"/>
      <c r="E178" s="41">
        <v>-12250.44</v>
      </c>
      <c r="F178" s="11"/>
      <c r="G178" s="41">
        <v>-49225.98</v>
      </c>
      <c r="H178" s="11"/>
      <c r="I178" s="41">
        <v>-54320.72</v>
      </c>
      <c r="J178" s="11"/>
      <c r="K178" s="11">
        <v>2448.92</v>
      </c>
      <c r="L178" s="11"/>
      <c r="M178" s="41">
        <v>7023.94</v>
      </c>
      <c r="N178" s="11"/>
      <c r="O178" s="41">
        <v>46580.04</v>
      </c>
      <c r="P178" s="11"/>
      <c r="Q178" s="41">
        <v>-2121.58</v>
      </c>
      <c r="R178" s="11"/>
      <c r="S178" s="41">
        <v>79733.679999999993</v>
      </c>
      <c r="T178" s="11"/>
      <c r="U178" s="41">
        <v>23719.41</v>
      </c>
      <c r="V178" s="11"/>
      <c r="W178" s="41">
        <v>-2282.34</v>
      </c>
      <c r="X178" s="11"/>
      <c r="Y178" s="41">
        <v>-8050.06</v>
      </c>
      <c r="Z178" s="19"/>
      <c r="AA178" s="41">
        <f t="shared" si="16"/>
        <v>17011.60999999999</v>
      </c>
    </row>
    <row r="179" spans="1:27" x14ac:dyDescent="0.3">
      <c r="A179" s="15" t="s">
        <v>7</v>
      </c>
      <c r="B179" s="14"/>
      <c r="C179" s="41">
        <v>-837.84</v>
      </c>
      <c r="D179" s="11"/>
      <c r="E179" s="41">
        <v>-720.61</v>
      </c>
      <c r="F179" s="11"/>
      <c r="G179" s="41">
        <v>-2895.65</v>
      </c>
      <c r="H179" s="11"/>
      <c r="I179" s="41">
        <v>-3195.34</v>
      </c>
      <c r="J179" s="11"/>
      <c r="K179" s="11">
        <v>144.05000000000001</v>
      </c>
      <c r="L179" s="11"/>
      <c r="M179" s="41">
        <v>413.17</v>
      </c>
      <c r="N179" s="11"/>
      <c r="O179" s="41">
        <v>2740</v>
      </c>
      <c r="P179" s="11"/>
      <c r="Q179" s="41">
        <v>-124.8</v>
      </c>
      <c r="R179" s="11"/>
      <c r="S179" s="41">
        <v>4690.22</v>
      </c>
      <c r="T179" s="11"/>
      <c r="U179" s="41">
        <v>1395.26</v>
      </c>
      <c r="V179" s="11"/>
      <c r="W179" s="41">
        <v>-134.26</v>
      </c>
      <c r="X179" s="11"/>
      <c r="Y179" s="41">
        <v>-473.53</v>
      </c>
      <c r="Z179" s="19"/>
      <c r="AA179" s="41">
        <f t="shared" si="16"/>
        <v>1000.6699999999998</v>
      </c>
    </row>
    <row r="180" spans="1:27" x14ac:dyDescent="0.3">
      <c r="A180" s="15"/>
      <c r="B180" s="14"/>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9"/>
      <c r="AA180" s="11"/>
    </row>
    <row r="181" spans="1:27" x14ac:dyDescent="0.3">
      <c r="A181" s="15"/>
      <c r="B181" s="14"/>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9"/>
      <c r="AA181" s="11"/>
    </row>
    <row r="182" spans="1:27" x14ac:dyDescent="0.3">
      <c r="A182" s="10" t="s">
        <v>19</v>
      </c>
      <c r="B182" s="14"/>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9"/>
      <c r="AA182" s="11"/>
    </row>
    <row r="183" spans="1:27" x14ac:dyDescent="0.3">
      <c r="A183" s="37" t="s">
        <v>1</v>
      </c>
      <c r="B183" s="14"/>
      <c r="C183" s="11"/>
      <c r="D183" s="11"/>
      <c r="E183" s="11"/>
      <c r="F183" s="11"/>
      <c r="H183" s="11"/>
      <c r="J183" s="11"/>
      <c r="K183" s="11"/>
      <c r="L183" s="11"/>
      <c r="M183" s="11"/>
      <c r="N183" s="11"/>
      <c r="O183" s="11"/>
      <c r="P183" s="11"/>
      <c r="Q183" s="11"/>
      <c r="R183" s="11"/>
      <c r="S183" s="11"/>
      <c r="T183" s="11"/>
      <c r="U183" s="11"/>
      <c r="V183" s="11"/>
      <c r="W183" s="11"/>
      <c r="X183" s="11"/>
      <c r="Y183" s="11"/>
      <c r="Z183" s="19"/>
      <c r="AA183" s="11"/>
    </row>
    <row r="184" spans="1:27" x14ac:dyDescent="0.3">
      <c r="A184" s="14" t="s">
        <v>2</v>
      </c>
      <c r="B184" s="14"/>
      <c r="C184" s="11">
        <v>10435080.34</v>
      </c>
      <c r="D184" s="11"/>
      <c r="E184" s="11">
        <v>9030244.6999999993</v>
      </c>
      <c r="F184" s="11"/>
      <c r="G184" s="11">
        <v>15953060.459999999</v>
      </c>
      <c r="H184" s="11"/>
      <c r="I184" s="11">
        <v>20987386.52</v>
      </c>
      <c r="J184" s="11"/>
      <c r="K184" s="11">
        <v>17509801.890000001</v>
      </c>
      <c r="L184" s="11"/>
      <c r="M184" s="41">
        <v>15988916.219999999</v>
      </c>
      <c r="N184" s="11"/>
      <c r="O184" s="11">
        <v>16537957.34</v>
      </c>
      <c r="P184" s="11"/>
      <c r="Q184" s="41">
        <v>9595655.5100000016</v>
      </c>
      <c r="R184" s="11"/>
      <c r="S184" s="41">
        <v>11449181.430000002</v>
      </c>
      <c r="T184" s="11"/>
      <c r="U184" s="41">
        <v>9397948.4900000002</v>
      </c>
      <c r="V184" s="11"/>
      <c r="W184" s="11">
        <v>7718626.9900000002</v>
      </c>
      <c r="X184" s="11"/>
      <c r="Y184" s="41">
        <v>5584053.54</v>
      </c>
      <c r="Z184" s="19"/>
      <c r="AA184" s="11">
        <f>SUM(C184:Z184)</f>
        <v>150187913.43000001</v>
      </c>
    </row>
    <row r="185" spans="1:27" x14ac:dyDescent="0.3">
      <c r="A185" s="14" t="s">
        <v>3</v>
      </c>
      <c r="B185" s="14"/>
      <c r="C185" s="11">
        <v>779115</v>
      </c>
      <c r="D185" s="11"/>
      <c r="E185" s="11">
        <v>764021.72</v>
      </c>
      <c r="F185" s="11"/>
      <c r="G185" s="11">
        <v>1257347.8999999999</v>
      </c>
      <c r="H185" s="11"/>
      <c r="I185" s="11">
        <v>796891.84000000008</v>
      </c>
      <c r="J185" s="11"/>
      <c r="K185" s="11">
        <v>1785827.1199999999</v>
      </c>
      <c r="L185" s="11"/>
      <c r="M185" s="41">
        <v>746162.76</v>
      </c>
      <c r="N185" s="11"/>
      <c r="O185" s="11">
        <v>846506.67999999993</v>
      </c>
      <c r="P185" s="11"/>
      <c r="Q185" s="41">
        <v>554037.91</v>
      </c>
      <c r="R185" s="11"/>
      <c r="S185" s="41">
        <v>891930.71</v>
      </c>
      <c r="T185" s="11"/>
      <c r="U185" s="41">
        <v>520261.08</v>
      </c>
      <c r="V185" s="11"/>
      <c r="W185" s="11">
        <v>441333.6</v>
      </c>
      <c r="X185" s="11"/>
      <c r="Y185" s="41">
        <v>400439.81</v>
      </c>
      <c r="Z185" s="19"/>
      <c r="AA185" s="11">
        <f t="shared" ref="AA185:AA189" si="17">SUM(C185:Z185)</f>
        <v>9783876.1300000008</v>
      </c>
    </row>
    <row r="186" spans="1:27" x14ac:dyDescent="0.3">
      <c r="A186" s="14" t="s">
        <v>4</v>
      </c>
      <c r="B186" s="14"/>
      <c r="C186" s="11">
        <v>198061.21</v>
      </c>
      <c r="D186" s="11"/>
      <c r="E186" s="11">
        <v>168298.18</v>
      </c>
      <c r="F186" s="11"/>
      <c r="G186" s="11">
        <v>401683.68</v>
      </c>
      <c r="H186" s="11"/>
      <c r="I186" s="11">
        <v>513524.43</v>
      </c>
      <c r="J186" s="11"/>
      <c r="K186" s="11">
        <v>275658.14</v>
      </c>
      <c r="L186" s="11"/>
      <c r="M186" s="41">
        <v>243972.73</v>
      </c>
      <c r="N186" s="11"/>
      <c r="O186" s="11">
        <v>337613.79</v>
      </c>
      <c r="P186" s="11"/>
      <c r="Q186" s="41">
        <v>200067.22</v>
      </c>
      <c r="R186" s="11"/>
      <c r="S186" s="41">
        <v>287568.21000000002</v>
      </c>
      <c r="T186" s="11"/>
      <c r="U186" s="41">
        <v>127034.12</v>
      </c>
      <c r="V186" s="11"/>
      <c r="W186" s="11">
        <v>104682.1</v>
      </c>
      <c r="X186" s="11"/>
      <c r="Y186" s="41">
        <v>77464.97</v>
      </c>
      <c r="Z186" s="19"/>
      <c r="AA186" s="11">
        <f t="shared" si="17"/>
        <v>2935628.7800000007</v>
      </c>
    </row>
    <row r="187" spans="1:27" x14ac:dyDescent="0.3">
      <c r="A187" s="14" t="s">
        <v>5</v>
      </c>
      <c r="B187" s="14"/>
      <c r="C187" s="11">
        <v>581053.79</v>
      </c>
      <c r="D187" s="11"/>
      <c r="E187" s="11">
        <v>595723.54</v>
      </c>
      <c r="F187" s="11"/>
      <c r="G187" s="11">
        <v>855664.22</v>
      </c>
      <c r="H187" s="11"/>
      <c r="I187" s="11">
        <v>283367.40999999997</v>
      </c>
      <c r="J187" s="11"/>
      <c r="K187" s="11">
        <v>1510168.98</v>
      </c>
      <c r="L187" s="11"/>
      <c r="M187" s="41">
        <v>502190.03</v>
      </c>
      <c r="N187" s="11"/>
      <c r="O187" s="11">
        <v>508892.88999999996</v>
      </c>
      <c r="P187" s="11"/>
      <c r="Q187" s="41">
        <v>353970.69</v>
      </c>
      <c r="R187" s="11"/>
      <c r="S187" s="41">
        <v>604362.5</v>
      </c>
      <c r="T187" s="11"/>
      <c r="U187" s="41">
        <v>393226.95999999996</v>
      </c>
      <c r="V187" s="11"/>
      <c r="W187" s="11">
        <v>336651.5</v>
      </c>
      <c r="X187" s="11"/>
      <c r="Y187" s="41">
        <v>322974.84000000003</v>
      </c>
      <c r="Z187" s="19"/>
      <c r="AA187" s="11">
        <f t="shared" si="17"/>
        <v>6848247.3499999996</v>
      </c>
    </row>
    <row r="188" spans="1:27" x14ac:dyDescent="0.3">
      <c r="A188" s="14" t="s">
        <v>6</v>
      </c>
      <c r="B188" s="14"/>
      <c r="C188" s="11">
        <v>197558.28999999998</v>
      </c>
      <c r="D188" s="11"/>
      <c r="E188" s="11">
        <v>202546.01</v>
      </c>
      <c r="F188" s="11"/>
      <c r="G188" s="11">
        <v>290925.83</v>
      </c>
      <c r="H188" s="11"/>
      <c r="I188" s="11">
        <v>96344.920000000013</v>
      </c>
      <c r="J188" s="11"/>
      <c r="K188" s="11">
        <v>513457.46</v>
      </c>
      <c r="L188" s="11"/>
      <c r="M188" s="41">
        <v>170744.61000000002</v>
      </c>
      <c r="N188" s="11"/>
      <c r="O188" s="11">
        <v>173023.58000000002</v>
      </c>
      <c r="P188" s="11"/>
      <c r="Q188" s="41">
        <v>120350.04</v>
      </c>
      <c r="R188" s="11"/>
      <c r="S188" s="41">
        <v>205483.25</v>
      </c>
      <c r="T188" s="11"/>
      <c r="U188" s="41">
        <v>133697.17000000001</v>
      </c>
      <c r="V188" s="11"/>
      <c r="W188" s="11">
        <v>114461.51000000001</v>
      </c>
      <c r="X188" s="11"/>
      <c r="Y188" s="41">
        <v>109811.44</v>
      </c>
      <c r="Z188" s="19"/>
      <c r="AA188" s="11">
        <f t="shared" si="17"/>
        <v>2328404.11</v>
      </c>
    </row>
    <row r="189" spans="1:27" x14ac:dyDescent="0.3">
      <c r="A189" s="15" t="s">
        <v>7</v>
      </c>
      <c r="B189" s="14"/>
      <c r="C189" s="11">
        <v>11621.080000000002</v>
      </c>
      <c r="D189" s="11"/>
      <c r="E189" s="11">
        <v>11914.470000000001</v>
      </c>
      <c r="F189" s="11"/>
      <c r="G189" s="11">
        <v>17113.29</v>
      </c>
      <c r="H189" s="11"/>
      <c r="I189" s="11">
        <v>5667.34</v>
      </c>
      <c r="J189" s="11"/>
      <c r="K189" s="11">
        <v>30203.379999999997</v>
      </c>
      <c r="L189" s="11"/>
      <c r="M189" s="41">
        <v>10043.799999999999</v>
      </c>
      <c r="N189" s="11"/>
      <c r="O189" s="11">
        <v>10177.86</v>
      </c>
      <c r="P189" s="11"/>
      <c r="Q189" s="41">
        <v>7079.42</v>
      </c>
      <c r="R189" s="11"/>
      <c r="S189" s="41">
        <v>12087.25</v>
      </c>
      <c r="T189" s="11"/>
      <c r="U189" s="41">
        <v>7864.54</v>
      </c>
      <c r="V189" s="11"/>
      <c r="W189" s="11">
        <v>6733.0300000000007</v>
      </c>
      <c r="X189" s="11"/>
      <c r="Y189" s="41">
        <v>6459.49</v>
      </c>
      <c r="Z189" s="19"/>
      <c r="AA189" s="11">
        <f t="shared" si="17"/>
        <v>136964.94999999998</v>
      </c>
    </row>
    <row r="190" spans="1:27" x14ac:dyDescent="0.3">
      <c r="A190" s="37" t="s">
        <v>8</v>
      </c>
      <c r="B190" s="14"/>
      <c r="C190" s="11"/>
      <c r="D190" s="11"/>
      <c r="E190" s="11"/>
      <c r="F190" s="11"/>
      <c r="G190" s="11"/>
      <c r="H190" s="11"/>
      <c r="I190" s="11"/>
      <c r="J190" s="11"/>
      <c r="K190" s="11"/>
      <c r="L190" s="11"/>
      <c r="M190" s="41"/>
      <c r="N190" s="11"/>
      <c r="O190" s="11"/>
      <c r="P190" s="11"/>
      <c r="Q190" s="41"/>
      <c r="R190" s="11"/>
      <c r="S190" s="41"/>
      <c r="T190" s="11"/>
      <c r="U190" s="41"/>
      <c r="V190" s="11"/>
      <c r="W190" s="11"/>
      <c r="X190" s="11"/>
      <c r="Y190" s="41"/>
      <c r="Z190" s="19"/>
      <c r="AA190" s="11"/>
    </row>
    <row r="191" spans="1:27" x14ac:dyDescent="0.3">
      <c r="A191" s="14" t="s">
        <v>2</v>
      </c>
      <c r="B191" s="14"/>
      <c r="C191" s="11">
        <v>399010.05</v>
      </c>
      <c r="D191" s="11"/>
      <c r="E191" s="11">
        <v>432260.61</v>
      </c>
      <c r="F191" s="11"/>
      <c r="G191" s="11">
        <v>779538.7</v>
      </c>
      <c r="H191" s="11"/>
      <c r="I191" s="11">
        <v>926618.55</v>
      </c>
      <c r="J191" s="11"/>
      <c r="K191" s="11">
        <v>833012.2</v>
      </c>
      <c r="L191" s="11"/>
      <c r="M191" s="41">
        <v>784003.45</v>
      </c>
      <c r="N191" s="11"/>
      <c r="O191" s="11">
        <v>807335.5</v>
      </c>
      <c r="P191" s="11"/>
      <c r="Q191" s="41">
        <v>471137.05</v>
      </c>
      <c r="R191" s="11"/>
      <c r="S191" s="41">
        <v>403263.3</v>
      </c>
      <c r="T191" s="11"/>
      <c r="U191" s="41">
        <v>322220.34999999998</v>
      </c>
      <c r="V191" s="11"/>
      <c r="W191" s="11">
        <v>453904.15</v>
      </c>
      <c r="X191" s="11"/>
      <c r="Y191" s="41">
        <v>357856.2</v>
      </c>
      <c r="Z191" s="19"/>
      <c r="AA191" s="11">
        <f>SUM(C191:Z191)</f>
        <v>6970160.1100000003</v>
      </c>
    </row>
    <row r="192" spans="1:27" x14ac:dyDescent="0.3">
      <c r="A192" s="14" t="s">
        <v>5</v>
      </c>
      <c r="B192" s="14"/>
      <c r="C192" s="11">
        <v>69739.37</v>
      </c>
      <c r="D192" s="11"/>
      <c r="E192" s="11">
        <v>14918.37</v>
      </c>
      <c r="F192" s="11"/>
      <c r="G192" s="11">
        <v>58484.39</v>
      </c>
      <c r="H192" s="11"/>
      <c r="I192" s="11">
        <v>75585.17</v>
      </c>
      <c r="J192" s="11"/>
      <c r="K192" s="11">
        <v>142296.20000000001</v>
      </c>
      <c r="L192" s="11"/>
      <c r="M192" s="41">
        <v>-41980.77</v>
      </c>
      <c r="N192" s="11"/>
      <c r="O192" s="11">
        <v>100274.48</v>
      </c>
      <c r="P192" s="11"/>
      <c r="Q192" s="41">
        <v>2077.31</v>
      </c>
      <c r="R192" s="11"/>
      <c r="S192" s="41">
        <v>23708.83</v>
      </c>
      <c r="T192" s="11"/>
      <c r="U192" s="41">
        <v>14489.49</v>
      </c>
      <c r="V192" s="11"/>
      <c r="W192" s="41">
        <v>57749</v>
      </c>
      <c r="X192" s="11"/>
      <c r="Y192" s="41">
        <v>-9731.8700000000008</v>
      </c>
      <c r="Z192" s="19"/>
      <c r="AA192" s="11">
        <f>SUM(C192:Z192)</f>
        <v>507609.97</v>
      </c>
    </row>
    <row r="193" spans="1:27" x14ac:dyDescent="0.3">
      <c r="A193" s="14" t="s">
        <v>10</v>
      </c>
      <c r="B193" s="14"/>
      <c r="C193" s="11">
        <v>23711.39</v>
      </c>
      <c r="D193" s="11"/>
      <c r="E193" s="11">
        <v>5072.25</v>
      </c>
      <c r="F193" s="11"/>
      <c r="G193" s="11">
        <v>19884.689999999999</v>
      </c>
      <c r="H193" s="11"/>
      <c r="I193" s="11">
        <v>25698.959999999999</v>
      </c>
      <c r="J193" s="11"/>
      <c r="K193" s="11">
        <v>48380.71</v>
      </c>
      <c r="L193" s="11"/>
      <c r="M193" s="41">
        <v>-14273.46</v>
      </c>
      <c r="N193" s="11"/>
      <c r="O193" s="11">
        <v>34093.32</v>
      </c>
      <c r="P193" s="11"/>
      <c r="Q193" s="41">
        <v>706.29</v>
      </c>
      <c r="R193" s="11"/>
      <c r="S193" s="41">
        <v>8061</v>
      </c>
      <c r="T193" s="11"/>
      <c r="U193" s="41">
        <v>4926.43</v>
      </c>
      <c r="V193" s="11"/>
      <c r="W193" s="41">
        <v>19634.66</v>
      </c>
      <c r="X193" s="11"/>
      <c r="Y193" s="41">
        <v>-3308.84</v>
      </c>
      <c r="Z193" s="19"/>
      <c r="AA193" s="11">
        <f>SUM(C193:Z193)</f>
        <v>172587.40000000002</v>
      </c>
    </row>
    <row r="194" spans="1:27" x14ac:dyDescent="0.3">
      <c r="A194" s="15" t="s">
        <v>7</v>
      </c>
      <c r="B194" s="14"/>
      <c r="C194" s="11">
        <v>1394.79</v>
      </c>
      <c r="D194" s="11"/>
      <c r="E194" s="11">
        <v>298.37</v>
      </c>
      <c r="F194" s="11"/>
      <c r="G194" s="11">
        <v>1169.69</v>
      </c>
      <c r="H194" s="11"/>
      <c r="I194" s="11">
        <v>1511.7</v>
      </c>
      <c r="J194" s="11"/>
      <c r="K194" s="11">
        <v>2845.92</v>
      </c>
      <c r="L194" s="11"/>
      <c r="M194" s="41">
        <v>-839.62</v>
      </c>
      <c r="N194" s="11"/>
      <c r="O194" s="11">
        <v>2005.49</v>
      </c>
      <c r="P194" s="11"/>
      <c r="Q194" s="41">
        <v>41.55</v>
      </c>
      <c r="R194" s="11"/>
      <c r="S194" s="41">
        <v>474.18</v>
      </c>
      <c r="T194" s="11"/>
      <c r="U194" s="41">
        <v>289.79000000000002</v>
      </c>
      <c r="V194" s="11"/>
      <c r="W194" s="41">
        <v>1154.98</v>
      </c>
      <c r="X194" s="11"/>
      <c r="Y194" s="41">
        <v>-194.64</v>
      </c>
      <c r="Z194" s="19"/>
      <c r="AA194" s="11">
        <f>SUM(C194:Z194)</f>
        <v>10152.200000000001</v>
      </c>
    </row>
    <row r="195" spans="1:27" x14ac:dyDescent="0.3">
      <c r="A195" s="37" t="s">
        <v>9</v>
      </c>
      <c r="B195" s="14"/>
      <c r="C195" s="11"/>
      <c r="D195" s="11"/>
      <c r="E195" s="11"/>
      <c r="F195" s="11"/>
      <c r="G195" s="11"/>
      <c r="H195" s="11"/>
      <c r="I195" s="11"/>
      <c r="J195" s="11"/>
      <c r="K195" s="11"/>
      <c r="L195" s="11"/>
      <c r="M195" s="41"/>
      <c r="N195" s="11"/>
      <c r="O195" s="11"/>
      <c r="P195" s="11"/>
      <c r="Q195" s="41"/>
      <c r="R195" s="11"/>
      <c r="S195" s="41"/>
      <c r="T195" s="11"/>
      <c r="U195" s="41"/>
      <c r="V195" s="11"/>
      <c r="W195" s="11"/>
      <c r="X195" s="11"/>
      <c r="Y195" s="41"/>
      <c r="Z195" s="19"/>
      <c r="AA195" s="11"/>
    </row>
    <row r="196" spans="1:27" x14ac:dyDescent="0.3">
      <c r="A196" s="14" t="s">
        <v>2</v>
      </c>
      <c r="B196" s="14"/>
      <c r="C196" s="11">
        <v>10036070.289999999</v>
      </c>
      <c r="D196" s="11"/>
      <c r="E196" s="11">
        <v>8597984.0899999999</v>
      </c>
      <c r="F196" s="11"/>
      <c r="G196" s="11">
        <v>15173521.76</v>
      </c>
      <c r="H196" s="11"/>
      <c r="I196" s="11">
        <v>20060767.969999999</v>
      </c>
      <c r="J196" s="11"/>
      <c r="K196" s="11">
        <v>16676789.689999999</v>
      </c>
      <c r="L196" s="11"/>
      <c r="M196" s="41">
        <v>15204912.77</v>
      </c>
      <c r="N196" s="11"/>
      <c r="O196" s="11">
        <v>15730621.84</v>
      </c>
      <c r="P196" s="11"/>
      <c r="Q196" s="41">
        <v>9124518.4600000009</v>
      </c>
      <c r="R196" s="11"/>
      <c r="S196" s="41">
        <v>11045918.130000001</v>
      </c>
      <c r="T196" s="11"/>
      <c r="U196" s="41">
        <v>9075728.1400000006</v>
      </c>
      <c r="V196" s="11"/>
      <c r="W196" s="11">
        <v>7264722.8399999999</v>
      </c>
      <c r="X196" s="11"/>
      <c r="Y196" s="41">
        <v>5226197.34</v>
      </c>
      <c r="Z196" s="19"/>
      <c r="AA196" s="11">
        <f t="shared" ref="AA196:AA201" si="18">SUM(C196:Z196)</f>
        <v>143217753.31999999</v>
      </c>
    </row>
    <row r="197" spans="1:27" x14ac:dyDescent="0.3">
      <c r="A197" s="14" t="s">
        <v>3</v>
      </c>
      <c r="B197" s="14"/>
      <c r="C197" s="11">
        <v>709375.63</v>
      </c>
      <c r="D197" s="11"/>
      <c r="E197" s="11">
        <v>749103.35</v>
      </c>
      <c r="F197" s="11"/>
      <c r="G197" s="11">
        <v>1198863.51</v>
      </c>
      <c r="H197" s="11"/>
      <c r="I197" s="11">
        <v>721306.67</v>
      </c>
      <c r="J197" s="11"/>
      <c r="K197" s="11">
        <v>1643530.92</v>
      </c>
      <c r="L197" s="11"/>
      <c r="M197" s="41">
        <v>788143.53</v>
      </c>
      <c r="N197" s="11"/>
      <c r="O197" s="11">
        <v>746232.2</v>
      </c>
      <c r="P197" s="11"/>
      <c r="Q197" s="41">
        <v>551960.6</v>
      </c>
      <c r="R197" s="11"/>
      <c r="S197" s="41">
        <v>868221.88</v>
      </c>
      <c r="T197" s="11"/>
      <c r="U197" s="41">
        <v>505771.59</v>
      </c>
      <c r="V197" s="11"/>
      <c r="W197" s="11">
        <v>383584.6</v>
      </c>
      <c r="X197" s="11"/>
      <c r="Y197" s="41">
        <v>410171.68</v>
      </c>
      <c r="Z197" s="19"/>
      <c r="AA197" s="11">
        <f t="shared" si="18"/>
        <v>9276266.1600000001</v>
      </c>
    </row>
    <row r="198" spans="1:27" x14ac:dyDescent="0.3">
      <c r="A198" s="14" t="s">
        <v>4</v>
      </c>
      <c r="B198" s="14"/>
      <c r="C198" s="11">
        <v>198061.21</v>
      </c>
      <c r="D198" s="11"/>
      <c r="E198" s="11">
        <v>168298.18</v>
      </c>
      <c r="F198" s="11"/>
      <c r="G198" s="11">
        <v>401683.68</v>
      </c>
      <c r="H198" s="11"/>
      <c r="I198" s="11">
        <v>513524.43</v>
      </c>
      <c r="J198" s="11"/>
      <c r="K198" s="11">
        <v>275658.14</v>
      </c>
      <c r="L198" s="11"/>
      <c r="M198" s="41">
        <v>243972.73</v>
      </c>
      <c r="N198" s="11"/>
      <c r="O198" s="11">
        <v>337613.79</v>
      </c>
      <c r="P198" s="11"/>
      <c r="Q198" s="41">
        <v>200067.22</v>
      </c>
      <c r="R198" s="11"/>
      <c r="S198" s="41">
        <v>287568.21000000002</v>
      </c>
      <c r="T198" s="11"/>
      <c r="U198" s="41">
        <v>127034.12</v>
      </c>
      <c r="V198" s="11"/>
      <c r="W198" s="11">
        <v>104682.1</v>
      </c>
      <c r="X198" s="11"/>
      <c r="Y198" s="41">
        <v>77464.97</v>
      </c>
      <c r="Z198" s="19"/>
      <c r="AA198" s="11">
        <f t="shared" si="18"/>
        <v>2935628.7800000007</v>
      </c>
    </row>
    <row r="199" spans="1:27" x14ac:dyDescent="0.3">
      <c r="A199" s="14" t="s">
        <v>5</v>
      </c>
      <c r="B199" s="14"/>
      <c r="C199" s="11">
        <v>511314.42</v>
      </c>
      <c r="D199" s="11"/>
      <c r="E199" s="11">
        <v>580805.17000000004</v>
      </c>
      <c r="F199" s="11"/>
      <c r="G199" s="11">
        <v>797179.83</v>
      </c>
      <c r="H199" s="11"/>
      <c r="I199" s="11">
        <v>207782.24</v>
      </c>
      <c r="J199" s="11"/>
      <c r="K199" s="11">
        <v>1367872.78</v>
      </c>
      <c r="L199" s="11"/>
      <c r="M199" s="41">
        <v>544170.80000000005</v>
      </c>
      <c r="N199" s="11"/>
      <c r="O199" s="11">
        <v>408618.41</v>
      </c>
      <c r="P199" s="11"/>
      <c r="Q199" s="41">
        <v>351893.38</v>
      </c>
      <c r="R199" s="11"/>
      <c r="S199" s="41">
        <v>580653.67000000004</v>
      </c>
      <c r="T199" s="11"/>
      <c r="U199" s="41">
        <v>378737.47</v>
      </c>
      <c r="V199" s="11"/>
      <c r="W199" s="11">
        <v>278902.5</v>
      </c>
      <c r="X199" s="11"/>
      <c r="Y199" s="41">
        <v>332706.71000000002</v>
      </c>
      <c r="Z199" s="19"/>
      <c r="AA199" s="11">
        <f t="shared" si="18"/>
        <v>6340637.3799999999</v>
      </c>
    </row>
    <row r="200" spans="1:27" x14ac:dyDescent="0.3">
      <c r="A200" s="14" t="s">
        <v>10</v>
      </c>
      <c r="B200" s="14"/>
      <c r="C200" s="11">
        <v>173846.9</v>
      </c>
      <c r="D200" s="11"/>
      <c r="E200" s="11">
        <v>197473.76</v>
      </c>
      <c r="F200" s="11"/>
      <c r="G200" s="11">
        <v>271041.14</v>
      </c>
      <c r="H200" s="11"/>
      <c r="I200" s="11">
        <v>70645.960000000006</v>
      </c>
      <c r="J200" s="11"/>
      <c r="K200" s="11">
        <v>465076.75</v>
      </c>
      <c r="L200" s="11"/>
      <c r="M200" s="41">
        <v>185018.07</v>
      </c>
      <c r="N200" s="11"/>
      <c r="O200" s="11">
        <v>138930.26</v>
      </c>
      <c r="P200" s="11"/>
      <c r="Q200" s="41">
        <v>119643.75</v>
      </c>
      <c r="R200" s="11"/>
      <c r="S200" s="41">
        <v>197422.25</v>
      </c>
      <c r="T200" s="11"/>
      <c r="U200" s="41">
        <v>128770.74</v>
      </c>
      <c r="V200" s="11"/>
      <c r="W200" s="11">
        <v>94826.85</v>
      </c>
      <c r="X200" s="11"/>
      <c r="Y200" s="41">
        <v>113120.28</v>
      </c>
      <c r="Z200" s="19"/>
      <c r="AA200" s="11">
        <f t="shared" si="18"/>
        <v>2155816.71</v>
      </c>
    </row>
    <row r="201" spans="1:27" x14ac:dyDescent="0.3">
      <c r="A201" s="15" t="s">
        <v>7</v>
      </c>
      <c r="B201" s="14"/>
      <c r="C201" s="11">
        <v>10226.290000000001</v>
      </c>
      <c r="D201" s="11"/>
      <c r="E201" s="11">
        <v>11616.1</v>
      </c>
      <c r="F201" s="11"/>
      <c r="G201" s="11">
        <v>15943.6</v>
      </c>
      <c r="H201" s="11"/>
      <c r="I201" s="11">
        <v>4155.6400000000003</v>
      </c>
      <c r="J201" s="11"/>
      <c r="K201" s="11">
        <v>27357.46</v>
      </c>
      <c r="L201" s="11"/>
      <c r="M201" s="41">
        <v>10883.42</v>
      </c>
      <c r="N201" s="11"/>
      <c r="O201" s="11">
        <v>8172.37</v>
      </c>
      <c r="P201" s="11"/>
      <c r="Q201" s="41">
        <v>7037.87</v>
      </c>
      <c r="R201" s="11"/>
      <c r="S201" s="41">
        <v>11613.07</v>
      </c>
      <c r="T201" s="11"/>
      <c r="U201" s="41">
        <v>7574.75</v>
      </c>
      <c r="V201" s="11"/>
      <c r="W201" s="11">
        <v>5578.05</v>
      </c>
      <c r="X201" s="11"/>
      <c r="Y201" s="41">
        <v>6654.13</v>
      </c>
      <c r="Z201" s="19"/>
      <c r="AA201" s="11">
        <f t="shared" si="18"/>
        <v>126812.74999999999</v>
      </c>
    </row>
    <row r="202" spans="1:27" x14ac:dyDescent="0.3">
      <c r="A202" s="15"/>
      <c r="B202" s="14"/>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9"/>
      <c r="AA202" s="11"/>
    </row>
    <row r="203" spans="1:27" x14ac:dyDescent="0.3">
      <c r="A203" s="15"/>
      <c r="B203" s="14"/>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9"/>
      <c r="AA203" s="11"/>
    </row>
    <row r="204" spans="1:27" x14ac:dyDescent="0.3">
      <c r="A204" s="10" t="s">
        <v>20</v>
      </c>
      <c r="B204" s="14"/>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9"/>
      <c r="AA204" s="11"/>
    </row>
    <row r="205" spans="1:27" x14ac:dyDescent="0.3">
      <c r="A205" s="37" t="s">
        <v>1</v>
      </c>
      <c r="B205" s="14"/>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9"/>
      <c r="AA205" s="11"/>
    </row>
    <row r="206" spans="1:27" x14ac:dyDescent="0.3">
      <c r="A206" s="14" t="s">
        <v>2</v>
      </c>
      <c r="B206" s="14"/>
      <c r="C206" s="11">
        <v>5305143.9000000004</v>
      </c>
      <c r="D206" s="11"/>
      <c r="E206" s="11">
        <v>5008088.3600000003</v>
      </c>
      <c r="F206" s="11"/>
      <c r="G206" s="11">
        <v>8934643.4600000009</v>
      </c>
      <c r="H206" s="11"/>
      <c r="I206" s="11">
        <v>11005836.689999999</v>
      </c>
      <c r="J206" s="11"/>
      <c r="K206" s="11">
        <v>11012285.140000001</v>
      </c>
      <c r="L206" s="11"/>
      <c r="M206" s="11">
        <v>10180547.859999999</v>
      </c>
      <c r="N206" s="11"/>
      <c r="O206" s="11">
        <v>10742410.26</v>
      </c>
      <c r="P206" s="11"/>
      <c r="Q206" s="11">
        <v>7620222.1500000004</v>
      </c>
      <c r="R206" s="11"/>
      <c r="S206" s="41">
        <v>7323547.2199999997</v>
      </c>
      <c r="T206" s="11"/>
      <c r="U206" s="11">
        <v>7329734.2599999998</v>
      </c>
      <c r="V206" s="11"/>
      <c r="W206" s="11">
        <v>5724939.7199999997</v>
      </c>
      <c r="X206" s="11"/>
      <c r="Y206" s="41">
        <v>4646108</v>
      </c>
      <c r="Z206" s="19"/>
      <c r="AA206" s="11">
        <f>SUM(C206:Z206)</f>
        <v>94833507.020000011</v>
      </c>
    </row>
    <row r="207" spans="1:27" x14ac:dyDescent="0.3">
      <c r="A207" s="14" t="s">
        <v>3</v>
      </c>
      <c r="B207" s="14"/>
      <c r="C207" s="11">
        <v>445586.81999999995</v>
      </c>
      <c r="D207" s="11"/>
      <c r="E207" s="11">
        <v>394281.05</v>
      </c>
      <c r="F207" s="11"/>
      <c r="G207" s="11">
        <v>649344.73</v>
      </c>
      <c r="H207" s="11"/>
      <c r="I207" s="11">
        <v>511861.4</v>
      </c>
      <c r="J207" s="11"/>
      <c r="K207" s="11">
        <v>989375.44000000006</v>
      </c>
      <c r="L207" s="11"/>
      <c r="M207" s="11">
        <v>435224.85</v>
      </c>
      <c r="N207" s="11"/>
      <c r="O207" s="11">
        <v>613028.96</v>
      </c>
      <c r="P207" s="11"/>
      <c r="Q207" s="11">
        <v>526968.03</v>
      </c>
      <c r="R207" s="11"/>
      <c r="S207" s="41">
        <v>537465.97</v>
      </c>
      <c r="T207" s="11"/>
      <c r="U207" s="11">
        <v>405060.11</v>
      </c>
      <c r="V207" s="11"/>
      <c r="W207" s="11">
        <v>442462.2</v>
      </c>
      <c r="X207" s="11"/>
      <c r="Y207" s="41">
        <v>224829.4</v>
      </c>
      <c r="Z207" s="19"/>
      <c r="AA207" s="11">
        <f t="shared" ref="AA207:AA211" si="19">SUM(C207:Z207)</f>
        <v>6175488.9600000009</v>
      </c>
    </row>
    <row r="208" spans="1:27" x14ac:dyDescent="0.3">
      <c r="A208" s="14" t="s">
        <v>4</v>
      </c>
      <c r="B208" s="14"/>
      <c r="C208" s="11">
        <v>202923.05</v>
      </c>
      <c r="D208" s="11"/>
      <c r="E208" s="11">
        <v>162513</v>
      </c>
      <c r="F208" s="11"/>
      <c r="G208" s="11">
        <v>356542.78</v>
      </c>
      <c r="H208" s="11"/>
      <c r="I208" s="11">
        <v>231640.87</v>
      </c>
      <c r="J208" s="11"/>
      <c r="K208" s="11">
        <v>243184.54</v>
      </c>
      <c r="L208" s="11"/>
      <c r="M208" s="11">
        <v>182545.14</v>
      </c>
      <c r="N208" s="11"/>
      <c r="O208" s="11">
        <v>247577.33</v>
      </c>
      <c r="P208" s="11"/>
      <c r="Q208" s="11">
        <v>469932.09</v>
      </c>
      <c r="R208" s="11"/>
      <c r="S208" s="41">
        <v>254104.53</v>
      </c>
      <c r="T208" s="11"/>
      <c r="U208" s="11">
        <v>212953.31</v>
      </c>
      <c r="V208" s="11"/>
      <c r="W208" s="11">
        <v>186852.48000000001</v>
      </c>
      <c r="X208" s="11"/>
      <c r="Y208" s="41">
        <v>158130.89000000001</v>
      </c>
      <c r="Z208" s="19"/>
      <c r="AA208" s="11">
        <f t="shared" si="19"/>
        <v>2908900.0100000002</v>
      </c>
    </row>
    <row r="209" spans="1:27" x14ac:dyDescent="0.3">
      <c r="A209" s="14" t="s">
        <v>5</v>
      </c>
      <c r="B209" s="14"/>
      <c r="C209" s="11">
        <v>242663.77000000002</v>
      </c>
      <c r="D209" s="11"/>
      <c r="E209" s="11">
        <v>231768.05</v>
      </c>
      <c r="F209" s="11"/>
      <c r="G209" s="11">
        <v>292801.95</v>
      </c>
      <c r="H209" s="11"/>
      <c r="I209" s="11">
        <v>280220.53000000003</v>
      </c>
      <c r="J209" s="11"/>
      <c r="K209" s="11">
        <v>746190.9</v>
      </c>
      <c r="L209" s="11"/>
      <c r="M209" s="11">
        <v>252679.71000000002</v>
      </c>
      <c r="N209" s="11"/>
      <c r="O209" s="11">
        <v>365451.63</v>
      </c>
      <c r="P209" s="11"/>
      <c r="Q209" s="11">
        <v>57035.94</v>
      </c>
      <c r="R209" s="11"/>
      <c r="S209" s="41">
        <v>283361.44</v>
      </c>
      <c r="T209" s="11"/>
      <c r="U209" s="11">
        <v>192106.8</v>
      </c>
      <c r="V209" s="11"/>
      <c r="W209" s="11">
        <v>255609.71999999997</v>
      </c>
      <c r="X209" s="11"/>
      <c r="Y209" s="41">
        <v>66698.510000000009</v>
      </c>
      <c r="Z209" s="19"/>
      <c r="AA209" s="11">
        <f t="shared" si="19"/>
        <v>3266588.9499999993</v>
      </c>
    </row>
    <row r="210" spans="1:27" x14ac:dyDescent="0.3">
      <c r="A210" s="14" t="s">
        <v>6</v>
      </c>
      <c r="B210" s="14"/>
      <c r="C210" s="11">
        <v>82505.679999999993</v>
      </c>
      <c r="D210" s="11"/>
      <c r="E210" s="11">
        <v>78801.14</v>
      </c>
      <c r="F210" s="11"/>
      <c r="G210" s="11">
        <v>99552.66</v>
      </c>
      <c r="H210" s="11"/>
      <c r="I210" s="11">
        <v>95274.98000000001</v>
      </c>
      <c r="J210" s="11"/>
      <c r="K210" s="11">
        <v>253704.91</v>
      </c>
      <c r="L210" s="11"/>
      <c r="M210" s="11">
        <v>85911.099999999991</v>
      </c>
      <c r="N210" s="11"/>
      <c r="O210" s="11">
        <v>124253.55</v>
      </c>
      <c r="P210" s="11"/>
      <c r="Q210" s="11">
        <v>19392.22</v>
      </c>
      <c r="R210" s="11"/>
      <c r="S210" s="41">
        <v>96342.89</v>
      </c>
      <c r="T210" s="11"/>
      <c r="U210" s="11">
        <v>65316.31</v>
      </c>
      <c r="V210" s="11"/>
      <c r="W210" s="11">
        <v>86907.3</v>
      </c>
      <c r="X210" s="11"/>
      <c r="Y210" s="41">
        <v>22677.49</v>
      </c>
      <c r="Z210" s="19"/>
      <c r="AA210" s="11">
        <f t="shared" si="19"/>
        <v>1110640.23</v>
      </c>
    </row>
    <row r="211" spans="1:27" x14ac:dyDescent="0.3">
      <c r="A211" s="15" t="s">
        <v>7</v>
      </c>
      <c r="B211" s="14"/>
      <c r="C211" s="11">
        <v>4853.2700000000004</v>
      </c>
      <c r="D211" s="11"/>
      <c r="E211" s="11">
        <v>4635.3599999999997</v>
      </c>
      <c r="F211" s="11"/>
      <c r="G211" s="11">
        <v>5856.04</v>
      </c>
      <c r="H211" s="11"/>
      <c r="I211" s="11">
        <v>5604.41</v>
      </c>
      <c r="J211" s="11"/>
      <c r="K211" s="11">
        <v>14923.82</v>
      </c>
      <c r="L211" s="11"/>
      <c r="M211" s="11">
        <v>5053.6000000000004</v>
      </c>
      <c r="N211" s="11"/>
      <c r="O211" s="11">
        <v>7309.04</v>
      </c>
      <c r="P211" s="11"/>
      <c r="Q211" s="11">
        <v>1140.72</v>
      </c>
      <c r="R211" s="11"/>
      <c r="S211" s="41">
        <v>5667.23</v>
      </c>
      <c r="T211" s="11"/>
      <c r="U211" s="11">
        <v>3842.1400000000003</v>
      </c>
      <c r="V211" s="11"/>
      <c r="W211" s="11">
        <v>5112.2000000000007</v>
      </c>
      <c r="X211" s="11"/>
      <c r="Y211" s="41">
        <v>1333.97</v>
      </c>
      <c r="Z211" s="19"/>
      <c r="AA211" s="11">
        <f t="shared" si="19"/>
        <v>65331.8</v>
      </c>
    </row>
    <row r="212" spans="1:27" x14ac:dyDescent="0.3">
      <c r="A212" s="37" t="s">
        <v>8</v>
      </c>
      <c r="B212" s="14"/>
      <c r="C212" s="11"/>
      <c r="D212" s="11"/>
      <c r="E212" s="11"/>
      <c r="F212" s="11"/>
      <c r="G212" s="11"/>
      <c r="H212" s="11"/>
      <c r="I212" s="11"/>
      <c r="J212" s="11"/>
      <c r="K212" s="11"/>
      <c r="L212" s="11"/>
      <c r="M212" s="11"/>
      <c r="N212" s="11"/>
      <c r="O212" s="11"/>
      <c r="P212" s="11"/>
      <c r="Q212" s="11"/>
      <c r="R212" s="11"/>
      <c r="S212" s="41"/>
      <c r="T212" s="11"/>
      <c r="U212" s="11"/>
      <c r="V212" s="11"/>
      <c r="W212" s="11"/>
      <c r="X212" s="11"/>
      <c r="Y212" s="41"/>
      <c r="Z212" s="19"/>
      <c r="AA212" s="11"/>
    </row>
    <row r="213" spans="1:27" x14ac:dyDescent="0.3">
      <c r="A213" s="14" t="s">
        <v>2</v>
      </c>
      <c r="B213" s="14"/>
      <c r="C213" s="11">
        <v>768736.15</v>
      </c>
      <c r="D213" s="11"/>
      <c r="E213" s="11">
        <v>773203.7</v>
      </c>
      <c r="F213" s="11"/>
      <c r="G213" s="11">
        <v>1628806.05</v>
      </c>
      <c r="H213" s="11"/>
      <c r="I213" s="11">
        <v>2121145.5</v>
      </c>
      <c r="J213" s="11"/>
      <c r="K213" s="11">
        <v>1804744.22</v>
      </c>
      <c r="L213" s="11"/>
      <c r="M213" s="11">
        <v>2019760.5</v>
      </c>
      <c r="N213" s="11"/>
      <c r="O213" s="11">
        <v>1892158.73</v>
      </c>
      <c r="P213" s="11"/>
      <c r="Q213" s="11">
        <v>1001763.29</v>
      </c>
      <c r="R213" s="11"/>
      <c r="S213" s="41">
        <v>1047842.68</v>
      </c>
      <c r="T213" s="11"/>
      <c r="U213" s="11">
        <v>1051229.23</v>
      </c>
      <c r="V213" s="11"/>
      <c r="W213" s="11">
        <v>982071.91</v>
      </c>
      <c r="X213" s="11"/>
      <c r="Y213" s="41">
        <v>606193.22</v>
      </c>
      <c r="Z213" s="19"/>
      <c r="AA213" s="11">
        <f>SUM(C213:Z213)</f>
        <v>15697655.180000002</v>
      </c>
    </row>
    <row r="214" spans="1:27" x14ac:dyDescent="0.3">
      <c r="A214" s="14" t="s">
        <v>5</v>
      </c>
      <c r="B214" s="14"/>
      <c r="C214" s="11">
        <v>128651.03</v>
      </c>
      <c r="D214" s="11"/>
      <c r="E214" s="11">
        <v>86680.43</v>
      </c>
      <c r="F214" s="11"/>
      <c r="G214" s="11">
        <v>138173.51</v>
      </c>
      <c r="H214" s="11"/>
      <c r="I214" s="11">
        <v>198607</v>
      </c>
      <c r="J214" s="11"/>
      <c r="K214" s="11">
        <v>271318.76</v>
      </c>
      <c r="L214" s="11"/>
      <c r="M214" s="41">
        <v>56597.42</v>
      </c>
      <c r="N214" s="11"/>
      <c r="O214" s="11">
        <v>270335.35999999999</v>
      </c>
      <c r="P214" s="11"/>
      <c r="Q214" s="11">
        <v>42374.05</v>
      </c>
      <c r="R214" s="11"/>
      <c r="S214" s="41">
        <v>133187.29</v>
      </c>
      <c r="T214" s="11"/>
      <c r="U214" s="11">
        <v>80303.42</v>
      </c>
      <c r="V214" s="11"/>
      <c r="W214" s="11">
        <v>116784.39</v>
      </c>
      <c r="X214" s="11"/>
      <c r="Y214" s="41">
        <v>78231.320000000007</v>
      </c>
      <c r="Z214" s="19"/>
      <c r="AA214" s="11">
        <f>SUM(C214:Z214)</f>
        <v>1601243.98</v>
      </c>
    </row>
    <row r="215" spans="1:27" x14ac:dyDescent="0.3">
      <c r="A215" s="14" t="s">
        <v>10</v>
      </c>
      <c r="B215" s="14"/>
      <c r="C215" s="11">
        <v>43741.35</v>
      </c>
      <c r="D215" s="11"/>
      <c r="E215" s="11">
        <v>29471.35</v>
      </c>
      <c r="F215" s="11"/>
      <c r="G215" s="11">
        <v>46978.99</v>
      </c>
      <c r="H215" s="11"/>
      <c r="I215" s="11">
        <v>67526.38</v>
      </c>
      <c r="J215" s="11"/>
      <c r="K215" s="11">
        <v>92248.38</v>
      </c>
      <c r="L215" s="11"/>
      <c r="M215" s="41">
        <v>19243.12</v>
      </c>
      <c r="N215" s="11"/>
      <c r="O215" s="11">
        <v>91914.02</v>
      </c>
      <c r="P215" s="11"/>
      <c r="Q215" s="11">
        <v>14407.18</v>
      </c>
      <c r="R215" s="11"/>
      <c r="S215" s="41">
        <v>45283.68</v>
      </c>
      <c r="T215" s="11"/>
      <c r="U215" s="11">
        <v>27303.16</v>
      </c>
      <c r="V215" s="11"/>
      <c r="W215" s="11">
        <v>39706.69</v>
      </c>
      <c r="X215" s="11"/>
      <c r="Y215" s="41">
        <v>26598.65</v>
      </c>
      <c r="Z215" s="19"/>
      <c r="AA215" s="11">
        <f>SUM(C215:Z215)</f>
        <v>544422.94999999995</v>
      </c>
    </row>
    <row r="216" spans="1:27" x14ac:dyDescent="0.3">
      <c r="A216" s="15" t="s">
        <v>7</v>
      </c>
      <c r="B216" s="14"/>
      <c r="C216" s="11">
        <v>2573.02</v>
      </c>
      <c r="D216" s="11"/>
      <c r="E216" s="11">
        <v>1733.61</v>
      </c>
      <c r="F216" s="11"/>
      <c r="G216" s="11">
        <v>2763.47</v>
      </c>
      <c r="H216" s="11"/>
      <c r="I216" s="11">
        <v>3972.14</v>
      </c>
      <c r="J216" s="11"/>
      <c r="K216" s="11">
        <v>5426.38</v>
      </c>
      <c r="L216" s="11"/>
      <c r="M216" s="41">
        <v>1131.95</v>
      </c>
      <c r="N216" s="11"/>
      <c r="O216" s="11">
        <v>5406.71</v>
      </c>
      <c r="P216" s="11"/>
      <c r="Q216" s="11">
        <v>847.48</v>
      </c>
      <c r="R216" s="11"/>
      <c r="S216" s="41">
        <v>2663.75</v>
      </c>
      <c r="T216" s="11"/>
      <c r="U216" s="11">
        <v>1606.07</v>
      </c>
      <c r="V216" s="11"/>
      <c r="W216" s="11">
        <v>2335.69</v>
      </c>
      <c r="X216" s="11"/>
      <c r="Y216" s="41">
        <v>1564.63</v>
      </c>
      <c r="Z216" s="19"/>
      <c r="AA216" s="11">
        <f>SUM(C216:Z216)</f>
        <v>32024.899999999998</v>
      </c>
    </row>
    <row r="217" spans="1:27" x14ac:dyDescent="0.3">
      <c r="A217" s="37" t="s">
        <v>9</v>
      </c>
      <c r="B217" s="14"/>
      <c r="C217" s="11"/>
      <c r="D217" s="11"/>
      <c r="E217" s="11"/>
      <c r="F217" s="11"/>
      <c r="G217" s="11"/>
      <c r="H217" s="11"/>
      <c r="I217" s="11"/>
      <c r="J217" s="11"/>
      <c r="K217" s="11"/>
      <c r="L217" s="11"/>
      <c r="M217" s="11"/>
      <c r="N217" s="11"/>
      <c r="O217" s="11"/>
      <c r="P217" s="11"/>
      <c r="Q217" s="11"/>
      <c r="R217" s="11"/>
      <c r="S217" s="41"/>
      <c r="T217" s="11"/>
      <c r="U217" s="11"/>
      <c r="V217" s="11"/>
      <c r="W217" s="11"/>
      <c r="X217" s="11"/>
      <c r="Y217" s="41"/>
      <c r="Z217" s="19"/>
      <c r="AA217" s="11"/>
    </row>
    <row r="218" spans="1:27" x14ac:dyDescent="0.3">
      <c r="A218" s="14" t="s">
        <v>2</v>
      </c>
      <c r="B218" s="14"/>
      <c r="C218" s="11">
        <v>4536407.75</v>
      </c>
      <c r="D218" s="11"/>
      <c r="E218" s="11">
        <v>4234884.66</v>
      </c>
      <c r="F218" s="11"/>
      <c r="G218" s="41">
        <v>7305837.4100000001</v>
      </c>
      <c r="H218" s="11"/>
      <c r="I218" s="11">
        <v>8884691.1899999995</v>
      </c>
      <c r="J218" s="11"/>
      <c r="K218" s="11">
        <v>9207540.9199999999</v>
      </c>
      <c r="L218" s="11"/>
      <c r="M218" s="11">
        <v>8160787.3600000003</v>
      </c>
      <c r="N218" s="11"/>
      <c r="O218" s="11">
        <v>8850251.5299999993</v>
      </c>
      <c r="P218" s="11"/>
      <c r="Q218" s="11">
        <v>6618458.8600000003</v>
      </c>
      <c r="R218" s="11"/>
      <c r="S218" s="41">
        <v>6275704.54</v>
      </c>
      <c r="T218" s="11"/>
      <c r="U218" s="11">
        <v>6278505.0300000003</v>
      </c>
      <c r="V218" s="11"/>
      <c r="W218" s="11">
        <v>4742867.8099999996</v>
      </c>
      <c r="X218" s="11"/>
      <c r="Y218" s="41">
        <v>4039914.78</v>
      </c>
      <c r="Z218" s="19"/>
      <c r="AA218" s="11">
        <f t="shared" ref="AA218:AA223" si="20">SUM(C218:Z218)</f>
        <v>79135851.840000004</v>
      </c>
    </row>
    <row r="219" spans="1:27" x14ac:dyDescent="0.3">
      <c r="A219" s="14" t="s">
        <v>3</v>
      </c>
      <c r="B219" s="14"/>
      <c r="C219" s="11">
        <v>316935.78999999998</v>
      </c>
      <c r="D219" s="11"/>
      <c r="E219" s="11">
        <v>307600.62</v>
      </c>
      <c r="F219" s="11"/>
      <c r="G219" s="41">
        <v>511171.22</v>
      </c>
      <c r="H219" s="11"/>
      <c r="I219" s="11">
        <v>313254.40000000002</v>
      </c>
      <c r="J219" s="11"/>
      <c r="K219" s="11">
        <v>718056.68</v>
      </c>
      <c r="L219" s="11"/>
      <c r="M219" s="11">
        <v>378627.43</v>
      </c>
      <c r="N219" s="11"/>
      <c r="O219" s="11">
        <v>342693.6</v>
      </c>
      <c r="P219" s="11"/>
      <c r="Q219" s="11">
        <v>484593.98</v>
      </c>
      <c r="R219" s="11"/>
      <c r="S219" s="41">
        <v>404278.68</v>
      </c>
      <c r="T219" s="11"/>
      <c r="U219" s="11">
        <v>324756.69</v>
      </c>
      <c r="V219" s="11"/>
      <c r="W219" s="11">
        <v>325677.81</v>
      </c>
      <c r="X219" s="11"/>
      <c r="Y219" s="41">
        <v>146598.07999999999</v>
      </c>
      <c r="Z219" s="19"/>
      <c r="AA219" s="11">
        <f t="shared" si="20"/>
        <v>4574244.9800000004</v>
      </c>
    </row>
    <row r="220" spans="1:27" x14ac:dyDescent="0.3">
      <c r="A220" s="14" t="s">
        <v>4</v>
      </c>
      <c r="B220" s="14"/>
      <c r="C220" s="11">
        <v>202923.05</v>
      </c>
      <c r="D220" s="11"/>
      <c r="E220" s="11">
        <v>162513</v>
      </c>
      <c r="F220" s="11"/>
      <c r="G220" s="41">
        <v>356542.78</v>
      </c>
      <c r="H220" s="11"/>
      <c r="I220" s="11">
        <v>231640.87</v>
      </c>
      <c r="J220" s="11"/>
      <c r="K220" s="11">
        <v>243184.54</v>
      </c>
      <c r="L220" s="11"/>
      <c r="M220" s="11">
        <v>182545.14</v>
      </c>
      <c r="N220" s="11"/>
      <c r="O220" s="11">
        <v>247577.33</v>
      </c>
      <c r="P220" s="11"/>
      <c r="Q220" s="11">
        <v>469932.09</v>
      </c>
      <c r="R220" s="11"/>
      <c r="S220" s="41">
        <v>254104.53</v>
      </c>
      <c r="T220" s="11"/>
      <c r="U220" s="11">
        <v>212953.31</v>
      </c>
      <c r="V220" s="11"/>
      <c r="W220" s="11">
        <v>186852.48000000001</v>
      </c>
      <c r="X220" s="11"/>
      <c r="Y220" s="41">
        <v>158130.89000000001</v>
      </c>
      <c r="Z220" s="19"/>
      <c r="AA220" s="11">
        <f t="shared" si="20"/>
        <v>2908900.0100000002</v>
      </c>
    </row>
    <row r="221" spans="1:27" x14ac:dyDescent="0.3">
      <c r="A221" s="14" t="s">
        <v>5</v>
      </c>
      <c r="B221" s="14"/>
      <c r="C221" s="11">
        <v>114012.74</v>
      </c>
      <c r="D221" s="11"/>
      <c r="E221" s="11">
        <v>145087.62</v>
      </c>
      <c r="F221" s="11"/>
      <c r="G221" s="41">
        <v>154628.44</v>
      </c>
      <c r="H221" s="11"/>
      <c r="I221" s="11">
        <v>81613.53</v>
      </c>
      <c r="J221" s="11"/>
      <c r="K221" s="41">
        <v>474872.14</v>
      </c>
      <c r="L221" s="11"/>
      <c r="M221" s="41">
        <v>196082.29</v>
      </c>
      <c r="N221" s="11"/>
      <c r="O221" s="11">
        <v>95116.27</v>
      </c>
      <c r="P221" s="11"/>
      <c r="Q221" s="11">
        <v>14661.89</v>
      </c>
      <c r="R221" s="11"/>
      <c r="S221" s="41">
        <v>150174.15</v>
      </c>
      <c r="T221" s="11"/>
      <c r="U221" s="11">
        <v>111803.38</v>
      </c>
      <c r="V221" s="11"/>
      <c r="W221" s="11">
        <v>138825.32999999999</v>
      </c>
      <c r="X221" s="11"/>
      <c r="Y221" s="41">
        <v>-11532.81</v>
      </c>
      <c r="Z221" s="19"/>
      <c r="AA221" s="11">
        <f t="shared" si="20"/>
        <v>1665344.9699999997</v>
      </c>
    </row>
    <row r="222" spans="1:27" x14ac:dyDescent="0.3">
      <c r="A222" s="14" t="s">
        <v>10</v>
      </c>
      <c r="B222" s="14"/>
      <c r="C222" s="11">
        <v>38764.33</v>
      </c>
      <c r="D222" s="11"/>
      <c r="E222" s="11">
        <v>49329.79</v>
      </c>
      <c r="F222" s="11"/>
      <c r="G222" s="41">
        <v>52573.67</v>
      </c>
      <c r="H222" s="11"/>
      <c r="I222" s="11">
        <v>27748.6</v>
      </c>
      <c r="J222" s="11"/>
      <c r="K222" s="41">
        <v>161456.53</v>
      </c>
      <c r="L222" s="11"/>
      <c r="M222" s="41">
        <v>66667.98</v>
      </c>
      <c r="N222" s="11"/>
      <c r="O222" s="11">
        <v>32339.53</v>
      </c>
      <c r="P222" s="11"/>
      <c r="Q222" s="11">
        <v>4985.04</v>
      </c>
      <c r="R222" s="11"/>
      <c r="S222" s="41">
        <v>51059.21</v>
      </c>
      <c r="T222" s="11"/>
      <c r="U222" s="11">
        <v>38013.15</v>
      </c>
      <c r="V222" s="11"/>
      <c r="W222" s="11">
        <v>47200.61</v>
      </c>
      <c r="X222" s="11"/>
      <c r="Y222" s="41">
        <v>-3921.16</v>
      </c>
      <c r="Z222" s="19"/>
      <c r="AA222" s="11">
        <f t="shared" si="20"/>
        <v>566217.27999999991</v>
      </c>
    </row>
    <row r="223" spans="1:27" x14ac:dyDescent="0.3">
      <c r="A223" s="15" t="s">
        <v>7</v>
      </c>
      <c r="B223" s="14"/>
      <c r="C223" s="11">
        <v>2280.25</v>
      </c>
      <c r="D223" s="11"/>
      <c r="E223" s="11">
        <v>2901.75</v>
      </c>
      <c r="F223" s="11"/>
      <c r="G223" s="41">
        <v>3092.57</v>
      </c>
      <c r="H223" s="11"/>
      <c r="I223" s="11">
        <v>1632.27</v>
      </c>
      <c r="J223" s="11"/>
      <c r="K223" s="41">
        <v>9497.44</v>
      </c>
      <c r="L223" s="11"/>
      <c r="M223" s="41">
        <v>3921.65</v>
      </c>
      <c r="N223" s="11"/>
      <c r="O223" s="11">
        <v>1902.33</v>
      </c>
      <c r="P223" s="11"/>
      <c r="Q223" s="11">
        <v>293.24</v>
      </c>
      <c r="R223" s="11"/>
      <c r="S223" s="41">
        <v>3003.48</v>
      </c>
      <c r="T223" s="11"/>
      <c r="U223" s="11">
        <v>2236.0700000000002</v>
      </c>
      <c r="V223" s="11"/>
      <c r="W223" s="11">
        <v>2776.51</v>
      </c>
      <c r="X223" s="11"/>
      <c r="Y223" s="41">
        <v>-230.66</v>
      </c>
      <c r="Z223" s="19"/>
      <c r="AA223" s="11">
        <f t="shared" si="20"/>
        <v>33306.9</v>
      </c>
    </row>
    <row r="224" spans="1:27" x14ac:dyDescent="0.3">
      <c r="A224" s="15"/>
      <c r="B224" s="14"/>
      <c r="C224" s="11"/>
      <c r="D224" s="11"/>
      <c r="E224" s="11"/>
      <c r="F224" s="11"/>
      <c r="G224" s="41"/>
      <c r="H224" s="11"/>
      <c r="I224" s="11"/>
      <c r="J224" s="11"/>
      <c r="K224" s="11"/>
      <c r="L224" s="11"/>
      <c r="M224" s="11"/>
      <c r="N224" s="11"/>
      <c r="O224" s="11"/>
      <c r="P224" s="11"/>
      <c r="Q224" s="11"/>
      <c r="R224" s="11"/>
      <c r="S224" s="11"/>
      <c r="T224" s="11"/>
      <c r="U224" s="11"/>
      <c r="V224" s="11"/>
      <c r="W224" s="11"/>
      <c r="X224" s="11"/>
      <c r="Y224" s="11"/>
      <c r="Z224" s="19"/>
      <c r="AA224" s="11"/>
    </row>
    <row r="225" spans="1:27" x14ac:dyDescent="0.3">
      <c r="A225" s="15"/>
      <c r="B225" s="14"/>
      <c r="C225" s="11"/>
      <c r="D225" s="11"/>
      <c r="E225" s="11"/>
      <c r="F225" s="11"/>
      <c r="G225" s="41"/>
      <c r="H225" s="11"/>
      <c r="I225" s="11"/>
      <c r="J225" s="11"/>
      <c r="K225" s="11"/>
      <c r="L225" s="11"/>
      <c r="M225" s="11"/>
      <c r="N225" s="11"/>
      <c r="O225" s="11"/>
      <c r="P225" s="11"/>
      <c r="Q225" s="11"/>
      <c r="R225" s="11"/>
      <c r="S225" s="11"/>
      <c r="T225" s="11"/>
      <c r="U225" s="11"/>
      <c r="V225" s="11"/>
      <c r="W225" s="11"/>
      <c r="X225" s="11"/>
      <c r="Y225" s="11"/>
      <c r="Z225" s="19"/>
      <c r="AA225" s="11"/>
    </row>
    <row r="226" spans="1:27" x14ac:dyDescent="0.3">
      <c r="A226" s="10" t="s">
        <v>38</v>
      </c>
      <c r="B226" s="14"/>
      <c r="C226" s="11"/>
      <c r="D226" s="11"/>
      <c r="E226" s="11"/>
      <c r="F226" s="11"/>
      <c r="G226" s="41"/>
      <c r="H226" s="11"/>
      <c r="I226" s="11"/>
      <c r="J226" s="11"/>
      <c r="K226" s="11"/>
      <c r="L226" s="11"/>
      <c r="M226" s="11"/>
      <c r="N226" s="11"/>
      <c r="O226" s="11"/>
      <c r="P226" s="11"/>
      <c r="Q226" s="11"/>
      <c r="R226" s="11"/>
      <c r="S226" s="11"/>
      <c r="T226" s="11"/>
      <c r="U226" s="11"/>
      <c r="V226" s="11"/>
      <c r="W226" s="11"/>
      <c r="X226" s="11"/>
      <c r="Y226" s="11"/>
      <c r="Z226" s="19"/>
      <c r="AA226" s="11"/>
    </row>
    <row r="227" spans="1:27" x14ac:dyDescent="0.3">
      <c r="A227" s="37" t="s">
        <v>1</v>
      </c>
      <c r="B227" s="14"/>
      <c r="C227" s="11"/>
      <c r="D227" s="11"/>
      <c r="E227" s="11"/>
      <c r="F227" s="11"/>
      <c r="G227" s="41"/>
      <c r="H227" s="11"/>
      <c r="I227" s="11"/>
      <c r="J227" s="11"/>
      <c r="K227" s="11"/>
      <c r="L227" s="11"/>
      <c r="M227" s="11"/>
      <c r="N227" s="11"/>
      <c r="O227" s="11"/>
      <c r="P227" s="11"/>
      <c r="Q227" s="11"/>
      <c r="R227" s="11"/>
      <c r="S227" s="11"/>
      <c r="T227" s="11"/>
      <c r="U227" s="11"/>
      <c r="V227" s="11"/>
      <c r="W227" s="11"/>
      <c r="X227" s="11"/>
      <c r="Y227" s="11"/>
      <c r="Z227" s="19"/>
      <c r="AA227" s="11"/>
    </row>
    <row r="228" spans="1:27" x14ac:dyDescent="0.3">
      <c r="A228" s="14" t="s">
        <v>2</v>
      </c>
      <c r="B228" s="14"/>
      <c r="C228" s="11">
        <v>67206391.700000003</v>
      </c>
      <c r="D228" s="11"/>
      <c r="E228" s="11">
        <v>81326183.480000004</v>
      </c>
      <c r="F228" s="11"/>
      <c r="G228" s="41">
        <v>166600879.38</v>
      </c>
      <c r="H228" s="11"/>
      <c r="I228" s="11">
        <v>204099136.47999999</v>
      </c>
      <c r="J228" s="11"/>
      <c r="K228" s="11">
        <v>217040640.81</v>
      </c>
      <c r="L228" s="11"/>
      <c r="M228" s="11">
        <v>206413971.26000002</v>
      </c>
      <c r="N228" s="11"/>
      <c r="O228" s="11">
        <v>197620411.47</v>
      </c>
      <c r="P228" s="11"/>
      <c r="Q228" s="41">
        <v>141468878.79999998</v>
      </c>
      <c r="R228" s="11"/>
      <c r="S228" s="41">
        <v>166218624.99000001</v>
      </c>
      <c r="T228" s="11"/>
      <c r="U228" s="11">
        <v>120349420.67</v>
      </c>
      <c r="V228" s="11"/>
      <c r="W228" s="11">
        <v>111532781.31</v>
      </c>
      <c r="X228" s="11"/>
      <c r="Y228" s="41">
        <v>88596440.63000001</v>
      </c>
      <c r="Z228" s="19"/>
      <c r="AA228" s="11">
        <f t="shared" ref="AA228:AA233" si="21">SUM(C228:Z228)</f>
        <v>1768473760.98</v>
      </c>
    </row>
    <row r="229" spans="1:27" x14ac:dyDescent="0.3">
      <c r="A229" s="14" t="s">
        <v>3</v>
      </c>
      <c r="B229" s="14"/>
      <c r="C229" s="11">
        <v>4202870.9000000004</v>
      </c>
      <c r="D229" s="11"/>
      <c r="E229" s="11">
        <v>8216374.7199999997</v>
      </c>
      <c r="F229" s="11"/>
      <c r="G229" s="41">
        <v>5296756.6800000006</v>
      </c>
      <c r="H229" s="11"/>
      <c r="I229" s="11">
        <v>9805878.5199999996</v>
      </c>
      <c r="J229" s="11"/>
      <c r="K229" s="11">
        <v>16015475.08</v>
      </c>
      <c r="L229" s="11"/>
      <c r="M229" s="11">
        <v>8186903.3200000003</v>
      </c>
      <c r="N229" s="11"/>
      <c r="O229" s="11">
        <v>8357451.8999999994</v>
      </c>
      <c r="P229" s="11"/>
      <c r="Q229" s="41">
        <v>4891694.2299999995</v>
      </c>
      <c r="R229" s="11"/>
      <c r="S229" s="41">
        <v>6873695.3500000006</v>
      </c>
      <c r="T229" s="11"/>
      <c r="U229" s="11">
        <v>5397884.7000000002</v>
      </c>
      <c r="V229" s="11"/>
      <c r="W229" s="11">
        <v>8275455.0800000001</v>
      </c>
      <c r="X229" s="11"/>
      <c r="Y229" s="41">
        <v>2999964.25</v>
      </c>
      <c r="Z229" s="19"/>
      <c r="AA229" s="11">
        <f t="shared" si="21"/>
        <v>88520404.729999989</v>
      </c>
    </row>
    <row r="230" spans="1:27" x14ac:dyDescent="0.3">
      <c r="A230" s="14" t="s">
        <v>4</v>
      </c>
      <c r="B230" s="14"/>
      <c r="C230" s="11">
        <v>1284562.42</v>
      </c>
      <c r="D230" s="11"/>
      <c r="E230" s="11">
        <v>1403412.54</v>
      </c>
      <c r="F230" s="11"/>
      <c r="G230" s="41">
        <v>3132338.28</v>
      </c>
      <c r="H230" s="11"/>
      <c r="I230" s="11">
        <v>2686010.39</v>
      </c>
      <c r="J230" s="11"/>
      <c r="K230" s="11">
        <v>4015162.36</v>
      </c>
      <c r="L230" s="11"/>
      <c r="M230" s="11">
        <v>3609953.69</v>
      </c>
      <c r="N230" s="11"/>
      <c r="O230" s="11">
        <v>5163470.0999999996</v>
      </c>
      <c r="P230" s="11"/>
      <c r="Q230" s="41">
        <v>8177626.6200000001</v>
      </c>
      <c r="R230" s="11"/>
      <c r="S230" s="41">
        <v>2429393.27</v>
      </c>
      <c r="T230" s="11"/>
      <c r="U230" s="11">
        <v>1901684.05</v>
      </c>
      <c r="V230" s="11"/>
      <c r="W230" s="11">
        <v>1185186.18</v>
      </c>
      <c r="X230" s="11"/>
      <c r="Y230" s="41">
        <v>1060932.1299999999</v>
      </c>
      <c r="Z230" s="19"/>
      <c r="AA230" s="11">
        <f t="shared" si="21"/>
        <v>36049732.030000001</v>
      </c>
    </row>
    <row r="231" spans="1:27" x14ac:dyDescent="0.3">
      <c r="A231" s="14" t="s">
        <v>5</v>
      </c>
      <c r="B231" s="14"/>
      <c r="C231" s="11">
        <v>2918308.4800000004</v>
      </c>
      <c r="D231" s="11"/>
      <c r="E231" s="11">
        <v>6812962.1799999997</v>
      </c>
      <c r="F231" s="11"/>
      <c r="G231" s="41">
        <v>2164418.4</v>
      </c>
      <c r="H231" s="11"/>
      <c r="I231" s="11">
        <v>7119868.1299999999</v>
      </c>
      <c r="J231" s="11"/>
      <c r="K231" s="11">
        <v>12000312.720000001</v>
      </c>
      <c r="L231" s="11"/>
      <c r="M231" s="11">
        <v>4576949.6300000008</v>
      </c>
      <c r="N231" s="11"/>
      <c r="O231" s="11">
        <v>3193981.8</v>
      </c>
      <c r="P231" s="11"/>
      <c r="Q231" s="41">
        <v>-3285932.39</v>
      </c>
      <c r="R231" s="11"/>
      <c r="S231" s="41">
        <v>4444302.08</v>
      </c>
      <c r="T231" s="11"/>
      <c r="U231" s="11">
        <v>3496200.65</v>
      </c>
      <c r="V231" s="11"/>
      <c r="W231" s="11">
        <v>7090268.9000000004</v>
      </c>
      <c r="X231" s="11"/>
      <c r="Y231" s="41">
        <v>1939032.1199999999</v>
      </c>
      <c r="Z231" s="19"/>
      <c r="AA231" s="11">
        <f t="shared" si="21"/>
        <v>52470672.699999996</v>
      </c>
    </row>
    <row r="232" spans="1:27" x14ac:dyDescent="0.3">
      <c r="A232" s="14" t="s">
        <v>6</v>
      </c>
      <c r="B232" s="14"/>
      <c r="C232" s="11">
        <v>992224.88</v>
      </c>
      <c r="D232" s="11"/>
      <c r="E232" s="11">
        <v>2316407.1399999997</v>
      </c>
      <c r="F232" s="11"/>
      <c r="G232" s="41">
        <v>735902.26</v>
      </c>
      <c r="H232" s="11"/>
      <c r="I232" s="11">
        <v>2420755.17</v>
      </c>
      <c r="J232" s="11"/>
      <c r="K232" s="11">
        <v>4080106.33</v>
      </c>
      <c r="L232" s="11"/>
      <c r="M232" s="11">
        <v>1556162.8699999999</v>
      </c>
      <c r="N232" s="11"/>
      <c r="O232" s="11">
        <v>1085953.81</v>
      </c>
      <c r="P232" s="11"/>
      <c r="Q232" s="41">
        <v>-1117217.01</v>
      </c>
      <c r="R232" s="11"/>
      <c r="S232" s="41">
        <v>1511062.71</v>
      </c>
      <c r="T232" s="11"/>
      <c r="U232" s="11">
        <v>1188708.2300000002</v>
      </c>
      <c r="V232" s="11"/>
      <c r="W232" s="11">
        <v>2410691.4299999997</v>
      </c>
      <c r="X232" s="11"/>
      <c r="Y232" s="41">
        <v>659270.92000000004</v>
      </c>
      <c r="Z232" s="19"/>
      <c r="AA232" s="11">
        <f t="shared" si="21"/>
        <v>17840028.740000002</v>
      </c>
    </row>
    <row r="233" spans="1:27" x14ac:dyDescent="0.3">
      <c r="A233" s="15" t="s">
        <v>7</v>
      </c>
      <c r="B233" s="14"/>
      <c r="C233" s="11">
        <v>58366.159999999996</v>
      </c>
      <c r="D233" s="11"/>
      <c r="E233" s="11">
        <v>136259.25</v>
      </c>
      <c r="F233" s="11"/>
      <c r="G233" s="41">
        <v>43288.369999999995</v>
      </c>
      <c r="H233" s="11"/>
      <c r="I233" s="11">
        <v>142397.37</v>
      </c>
      <c r="J233" s="11"/>
      <c r="K233" s="11">
        <v>240006.25</v>
      </c>
      <c r="L233" s="11"/>
      <c r="M233" s="11">
        <v>91538.99</v>
      </c>
      <c r="N233" s="11"/>
      <c r="O233" s="11">
        <v>63879.64</v>
      </c>
      <c r="P233" s="11"/>
      <c r="Q233" s="41">
        <v>-65718.649999999994</v>
      </c>
      <c r="R233" s="11"/>
      <c r="S233" s="41">
        <v>88886.04</v>
      </c>
      <c r="T233" s="11"/>
      <c r="U233" s="11">
        <v>69924.01999999999</v>
      </c>
      <c r="V233" s="11"/>
      <c r="W233" s="11">
        <v>141805.37999999998</v>
      </c>
      <c r="X233" s="11"/>
      <c r="Y233" s="41">
        <v>38780.639999999999</v>
      </c>
      <c r="Z233" s="19"/>
      <c r="AA233" s="11">
        <f t="shared" si="21"/>
        <v>1049413.46</v>
      </c>
    </row>
    <row r="234" spans="1:27" x14ac:dyDescent="0.3">
      <c r="A234" s="37" t="s">
        <v>8</v>
      </c>
      <c r="B234" s="14"/>
      <c r="C234" s="11"/>
      <c r="D234" s="11"/>
      <c r="E234" s="11"/>
      <c r="F234" s="11"/>
      <c r="G234" s="41"/>
      <c r="H234" s="11"/>
      <c r="I234" s="11"/>
      <c r="J234" s="11"/>
      <c r="K234" s="11"/>
      <c r="L234" s="11"/>
      <c r="M234" s="11"/>
      <c r="N234" s="11"/>
      <c r="O234" s="11"/>
      <c r="P234" s="11"/>
      <c r="Q234" s="41"/>
      <c r="R234" s="11"/>
      <c r="S234" s="41"/>
      <c r="T234" s="11"/>
      <c r="U234" s="11"/>
      <c r="V234" s="11"/>
      <c r="W234" s="11"/>
      <c r="X234" s="11"/>
      <c r="Y234" s="41"/>
      <c r="Z234" s="19"/>
      <c r="AA234" s="11"/>
    </row>
    <row r="235" spans="1:27" x14ac:dyDescent="0.3">
      <c r="A235" s="14" t="s">
        <v>2</v>
      </c>
      <c r="B235" s="14"/>
      <c r="C235" s="11">
        <v>979386</v>
      </c>
      <c r="D235" s="11"/>
      <c r="E235" s="11">
        <v>936048.18</v>
      </c>
      <c r="F235" s="11"/>
      <c r="G235" s="41">
        <v>1896129.65</v>
      </c>
      <c r="H235" s="11"/>
      <c r="I235" s="11">
        <v>2389681.4500000002</v>
      </c>
      <c r="J235" s="11"/>
      <c r="K235" s="11">
        <v>2052495.45</v>
      </c>
      <c r="L235" s="11"/>
      <c r="M235" s="11">
        <v>1697700.4</v>
      </c>
      <c r="N235" s="11"/>
      <c r="O235" s="11">
        <v>1863088.47</v>
      </c>
      <c r="P235" s="11"/>
      <c r="Q235" s="41">
        <v>1403803.67</v>
      </c>
      <c r="R235" s="11"/>
      <c r="S235" s="41">
        <v>1441013.06</v>
      </c>
      <c r="T235" s="11"/>
      <c r="U235" s="11">
        <v>1224008.02</v>
      </c>
      <c r="V235" s="11"/>
      <c r="W235" s="11">
        <v>1322164.6200000001</v>
      </c>
      <c r="X235" s="11"/>
      <c r="Y235" s="41">
        <v>1055830.26</v>
      </c>
      <c r="Z235" s="19"/>
      <c r="AA235" s="11">
        <f>SUM(C235:Z235)</f>
        <v>18261349.230000004</v>
      </c>
    </row>
    <row r="236" spans="1:27" x14ac:dyDescent="0.3">
      <c r="A236" s="14" t="s">
        <v>5</v>
      </c>
      <c r="B236" s="14"/>
      <c r="C236" s="11">
        <v>163339.24</v>
      </c>
      <c r="D236" s="11"/>
      <c r="E236" s="11">
        <v>222386.92</v>
      </c>
      <c r="F236" s="11"/>
      <c r="G236" s="41">
        <v>170569.15</v>
      </c>
      <c r="H236" s="11"/>
      <c r="I236" s="11">
        <v>246539.75</v>
      </c>
      <c r="J236" s="11"/>
      <c r="K236" s="11">
        <v>261127.49</v>
      </c>
      <c r="L236" s="11"/>
      <c r="M236" s="11">
        <v>73680.649999999994</v>
      </c>
      <c r="N236" s="11"/>
      <c r="O236" s="11">
        <v>63785.38</v>
      </c>
      <c r="P236" s="11"/>
      <c r="Q236" s="41">
        <v>31068.21</v>
      </c>
      <c r="R236" s="11"/>
      <c r="S236" s="41">
        <v>196300.73</v>
      </c>
      <c r="T236" s="11"/>
      <c r="U236" s="11">
        <v>77698.84</v>
      </c>
      <c r="V236" s="11"/>
      <c r="W236" s="11">
        <v>163678.75</v>
      </c>
      <c r="X236" s="11"/>
      <c r="Y236" s="41">
        <v>-44606.57</v>
      </c>
      <c r="Z236" s="19"/>
      <c r="AA236" s="11">
        <f>SUM(C236:Z236)</f>
        <v>1625568.5399999998</v>
      </c>
    </row>
    <row r="237" spans="1:27" x14ac:dyDescent="0.3">
      <c r="A237" s="14" t="s">
        <v>10</v>
      </c>
      <c r="B237" s="14"/>
      <c r="C237" s="11">
        <v>55535.34</v>
      </c>
      <c r="D237" s="11"/>
      <c r="E237" s="11">
        <v>75611.55</v>
      </c>
      <c r="F237" s="11"/>
      <c r="G237" s="41">
        <v>57993.51</v>
      </c>
      <c r="H237" s="11"/>
      <c r="I237" s="11">
        <v>83823.520000000004</v>
      </c>
      <c r="J237" s="11"/>
      <c r="K237" s="11">
        <v>88783.35</v>
      </c>
      <c r="L237" s="11"/>
      <c r="M237" s="11">
        <v>25051.42</v>
      </c>
      <c r="N237" s="11"/>
      <c r="O237" s="11">
        <v>21687.03</v>
      </c>
      <c r="P237" s="11"/>
      <c r="Q237" s="41">
        <v>10563.19</v>
      </c>
      <c r="R237" s="11"/>
      <c r="S237" s="41">
        <v>66742.25</v>
      </c>
      <c r="T237" s="11"/>
      <c r="U237" s="11">
        <v>26417.61</v>
      </c>
      <c r="V237" s="11"/>
      <c r="W237" s="11">
        <v>55650.78</v>
      </c>
      <c r="X237" s="11"/>
      <c r="Y237" s="41">
        <v>-15166.23</v>
      </c>
      <c r="Z237" s="19"/>
      <c r="AA237" s="11">
        <f>SUM(C237:Z237)</f>
        <v>552693.31999999995</v>
      </c>
    </row>
    <row r="238" spans="1:27" x14ac:dyDescent="0.3">
      <c r="A238" s="15" t="s">
        <v>7</v>
      </c>
      <c r="B238" s="14"/>
      <c r="C238" s="11">
        <v>3266.78</v>
      </c>
      <c r="D238" s="11"/>
      <c r="E238" s="11">
        <v>4447.74</v>
      </c>
      <c r="F238" s="11"/>
      <c r="G238" s="41">
        <v>3411.38</v>
      </c>
      <c r="H238" s="11"/>
      <c r="I238" s="11">
        <v>4930.8</v>
      </c>
      <c r="J238" s="11"/>
      <c r="K238" s="11">
        <v>5222.55</v>
      </c>
      <c r="L238" s="11"/>
      <c r="M238" s="11">
        <v>1473.61</v>
      </c>
      <c r="N238" s="11"/>
      <c r="O238" s="11">
        <v>1275.71</v>
      </c>
      <c r="P238" s="11"/>
      <c r="Q238" s="41">
        <v>621.36</v>
      </c>
      <c r="R238" s="11"/>
      <c r="S238" s="41">
        <v>3926.01</v>
      </c>
      <c r="T238" s="11"/>
      <c r="U238" s="11">
        <v>1553.98</v>
      </c>
      <c r="V238" s="11"/>
      <c r="W238" s="11">
        <v>3273.58</v>
      </c>
      <c r="X238" s="11"/>
      <c r="Y238" s="41">
        <v>-892.13</v>
      </c>
      <c r="Z238" s="19"/>
      <c r="AA238" s="11">
        <f>SUM(C238:Z238)</f>
        <v>32511.37</v>
      </c>
    </row>
    <row r="239" spans="1:27" x14ac:dyDescent="0.3">
      <c r="A239" s="37" t="s">
        <v>9</v>
      </c>
      <c r="B239" s="14"/>
      <c r="C239" s="11"/>
      <c r="D239" s="11"/>
      <c r="E239" s="11"/>
      <c r="F239" s="11"/>
      <c r="G239" s="41"/>
      <c r="H239" s="11"/>
      <c r="I239" s="11"/>
      <c r="J239" s="11"/>
      <c r="K239" s="11"/>
      <c r="L239" s="11"/>
      <c r="M239" s="11"/>
      <c r="N239" s="11"/>
      <c r="O239" s="11"/>
      <c r="P239" s="11"/>
      <c r="Q239" s="41"/>
      <c r="R239" s="11"/>
      <c r="S239" s="41"/>
      <c r="T239" s="11"/>
      <c r="U239" s="11"/>
      <c r="V239" s="11"/>
      <c r="W239" s="11"/>
      <c r="X239" s="11"/>
      <c r="Y239" s="41"/>
      <c r="Z239" s="19"/>
      <c r="AA239" s="11"/>
    </row>
    <row r="240" spans="1:27" x14ac:dyDescent="0.3">
      <c r="A240" s="14" t="s">
        <v>2</v>
      </c>
      <c r="B240" s="14"/>
      <c r="C240" s="11">
        <v>66227005.700000003</v>
      </c>
      <c r="D240" s="11"/>
      <c r="E240" s="11">
        <v>80390135.299999997</v>
      </c>
      <c r="F240" s="11"/>
      <c r="G240" s="41">
        <v>164704749.72999999</v>
      </c>
      <c r="H240" s="11"/>
      <c r="I240" s="11">
        <v>201709455.03</v>
      </c>
      <c r="J240" s="11"/>
      <c r="K240" s="11">
        <v>214988145.36000001</v>
      </c>
      <c r="L240" s="11"/>
      <c r="M240" s="11">
        <v>204716270.86000001</v>
      </c>
      <c r="N240" s="11"/>
      <c r="O240" s="11">
        <v>195757323</v>
      </c>
      <c r="P240" s="11"/>
      <c r="Q240" s="41">
        <v>140065075.13</v>
      </c>
      <c r="R240" s="11"/>
      <c r="S240" s="41">
        <v>164777611.93000001</v>
      </c>
      <c r="T240" s="11"/>
      <c r="U240" s="11">
        <v>119125412.65000001</v>
      </c>
      <c r="V240" s="11"/>
      <c r="W240" s="11">
        <v>110210616.69</v>
      </c>
      <c r="X240" s="11"/>
      <c r="Y240" s="41">
        <v>87540610.370000005</v>
      </c>
      <c r="Z240" s="19"/>
      <c r="AA240" s="11">
        <f t="shared" ref="AA240:AA245" si="22">SUM(C240:Z240)</f>
        <v>1750212411.7500005</v>
      </c>
    </row>
    <row r="241" spans="1:27" x14ac:dyDescent="0.3">
      <c r="A241" s="14" t="s">
        <v>3</v>
      </c>
      <c r="B241" s="14"/>
      <c r="C241" s="11">
        <v>4039531.66</v>
      </c>
      <c r="D241" s="11"/>
      <c r="E241" s="11">
        <v>7993987.7999999998</v>
      </c>
      <c r="F241" s="11"/>
      <c r="G241" s="41">
        <v>5126187.53</v>
      </c>
      <c r="H241" s="11"/>
      <c r="I241" s="11">
        <v>9559338.7699999996</v>
      </c>
      <c r="J241" s="11"/>
      <c r="K241" s="11">
        <v>15754347.59</v>
      </c>
      <c r="L241" s="11"/>
      <c r="M241" s="11">
        <v>8113222.6699999999</v>
      </c>
      <c r="N241" s="11"/>
      <c r="O241" s="11">
        <v>8293666.5199999996</v>
      </c>
      <c r="P241" s="11"/>
      <c r="Q241" s="41">
        <v>4860626.0199999996</v>
      </c>
      <c r="R241" s="11"/>
      <c r="S241" s="41">
        <v>6677394.6200000001</v>
      </c>
      <c r="T241" s="11"/>
      <c r="U241" s="11">
        <v>5320185.8600000003</v>
      </c>
      <c r="V241" s="11"/>
      <c r="W241" s="11">
        <v>8111776.3300000001</v>
      </c>
      <c r="X241" s="11"/>
      <c r="Y241" s="41">
        <v>3044570.82</v>
      </c>
      <c r="Z241" s="19"/>
      <c r="AA241" s="11">
        <f t="shared" si="22"/>
        <v>86894836.189999998</v>
      </c>
    </row>
    <row r="242" spans="1:27" x14ac:dyDescent="0.3">
      <c r="A242" s="14" t="s">
        <v>4</v>
      </c>
      <c r="B242" s="14"/>
      <c r="C242" s="11">
        <v>1284562.42</v>
      </c>
      <c r="D242" s="11"/>
      <c r="E242" s="11">
        <v>1403412.54</v>
      </c>
      <c r="F242" s="11"/>
      <c r="G242" s="41">
        <v>3132338.28</v>
      </c>
      <c r="H242" s="11"/>
      <c r="I242" s="11">
        <v>2686010.39</v>
      </c>
      <c r="J242" s="11"/>
      <c r="K242" s="11">
        <v>4015162.36</v>
      </c>
      <c r="L242" s="11"/>
      <c r="M242" s="11">
        <v>3609953.69</v>
      </c>
      <c r="N242" s="11"/>
      <c r="O242" s="11">
        <v>5163470.0999999996</v>
      </c>
      <c r="P242" s="11"/>
      <c r="Q242" s="41">
        <v>8177626.6200000001</v>
      </c>
      <c r="R242" s="11"/>
      <c r="S242" s="41">
        <v>2429393.27</v>
      </c>
      <c r="T242" s="11"/>
      <c r="U242" s="11">
        <v>1901684.05</v>
      </c>
      <c r="V242" s="11"/>
      <c r="W242" s="11">
        <v>1185186.18</v>
      </c>
      <c r="X242" s="11"/>
      <c r="Y242" s="41">
        <v>1060932.1299999999</v>
      </c>
      <c r="Z242" s="19"/>
      <c r="AA242" s="11">
        <f t="shared" si="22"/>
        <v>36049732.030000001</v>
      </c>
    </row>
    <row r="243" spans="1:27" x14ac:dyDescent="0.3">
      <c r="A243" s="14" t="s">
        <v>5</v>
      </c>
      <c r="B243" s="14"/>
      <c r="C243" s="11">
        <v>2754969.24</v>
      </c>
      <c r="D243" s="11"/>
      <c r="E243" s="11">
        <v>6590575.2599999998</v>
      </c>
      <c r="F243" s="11"/>
      <c r="G243" s="41">
        <v>1993849.25</v>
      </c>
      <c r="H243" s="11"/>
      <c r="I243" s="11">
        <v>6873328.3799999999</v>
      </c>
      <c r="J243" s="11"/>
      <c r="K243" s="11">
        <v>11739185.23</v>
      </c>
      <c r="L243" s="11"/>
      <c r="M243" s="11">
        <v>4503268.9800000004</v>
      </c>
      <c r="N243" s="11"/>
      <c r="O243" s="11">
        <v>3130196.42</v>
      </c>
      <c r="P243" s="11"/>
      <c r="Q243" s="41">
        <v>-3317000.6</v>
      </c>
      <c r="R243" s="11"/>
      <c r="S243" s="41">
        <v>4248001.3499999996</v>
      </c>
      <c r="T243" s="11"/>
      <c r="U243" s="11">
        <v>3418501.81</v>
      </c>
      <c r="V243" s="11"/>
      <c r="W243" s="11">
        <v>6926590.1500000004</v>
      </c>
      <c r="X243" s="11"/>
      <c r="Y243" s="41">
        <v>1983638.69</v>
      </c>
      <c r="Z243" s="19"/>
      <c r="AA243" s="11">
        <f t="shared" si="22"/>
        <v>50845104.160000004</v>
      </c>
    </row>
    <row r="244" spans="1:27" x14ac:dyDescent="0.3">
      <c r="A244" s="14" t="s">
        <v>10</v>
      </c>
      <c r="B244" s="14"/>
      <c r="C244" s="11">
        <v>936689.54</v>
      </c>
      <c r="D244" s="11"/>
      <c r="E244" s="11">
        <v>2240795.59</v>
      </c>
      <c r="F244" s="11"/>
      <c r="G244" s="41">
        <v>677908.75</v>
      </c>
      <c r="H244" s="11"/>
      <c r="I244" s="11">
        <v>2336931.65</v>
      </c>
      <c r="J244" s="11"/>
      <c r="K244" s="11">
        <v>3991322.98</v>
      </c>
      <c r="L244" s="11"/>
      <c r="M244" s="11">
        <v>1531111.45</v>
      </c>
      <c r="N244" s="11"/>
      <c r="O244" s="11">
        <v>1064266.78</v>
      </c>
      <c r="P244" s="11"/>
      <c r="Q244" s="41">
        <v>-1127780.2</v>
      </c>
      <c r="R244" s="11"/>
      <c r="S244" s="41">
        <v>1444320.46</v>
      </c>
      <c r="T244" s="11"/>
      <c r="U244" s="11">
        <v>1162290.6200000001</v>
      </c>
      <c r="V244" s="11"/>
      <c r="W244" s="11">
        <v>2355040.65</v>
      </c>
      <c r="X244" s="11"/>
      <c r="Y244" s="41">
        <v>674437.15</v>
      </c>
      <c r="Z244" s="19"/>
      <c r="AA244" s="11">
        <f t="shared" si="22"/>
        <v>17287335.420000002</v>
      </c>
    </row>
    <row r="245" spans="1:27" x14ac:dyDescent="0.3">
      <c r="A245" s="15" t="s">
        <v>7</v>
      </c>
      <c r="B245" s="14"/>
      <c r="C245" s="11">
        <v>55099.38</v>
      </c>
      <c r="D245" s="11"/>
      <c r="E245" s="11">
        <v>131811.51</v>
      </c>
      <c r="F245" s="11"/>
      <c r="G245" s="41">
        <v>39876.99</v>
      </c>
      <c r="H245" s="11"/>
      <c r="I245" s="11">
        <v>137466.57</v>
      </c>
      <c r="J245" s="11"/>
      <c r="K245" s="11">
        <v>234783.7</v>
      </c>
      <c r="L245" s="11"/>
      <c r="M245" s="11">
        <v>90065.38</v>
      </c>
      <c r="N245" s="11"/>
      <c r="O245" s="11">
        <v>62603.93</v>
      </c>
      <c r="P245" s="11"/>
      <c r="Q245" s="41">
        <v>-66340.009999999995</v>
      </c>
      <c r="R245" s="11"/>
      <c r="S245" s="41">
        <v>84960.03</v>
      </c>
      <c r="T245" s="11"/>
      <c r="U245" s="11">
        <v>68370.039999999994</v>
      </c>
      <c r="V245" s="11"/>
      <c r="W245" s="11">
        <v>138531.79999999999</v>
      </c>
      <c r="X245" s="11"/>
      <c r="Y245" s="41">
        <v>39672.769999999997</v>
      </c>
      <c r="Z245" s="19"/>
      <c r="AA245" s="11">
        <f t="shared" si="22"/>
        <v>1016902.0900000001</v>
      </c>
    </row>
    <row r="246" spans="1:27" x14ac:dyDescent="0.3">
      <c r="A246" s="15"/>
      <c r="B246" s="14"/>
      <c r="C246" s="11"/>
      <c r="D246" s="11"/>
      <c r="E246" s="11"/>
      <c r="F246" s="11"/>
      <c r="G246" s="41"/>
      <c r="H246" s="11"/>
      <c r="I246" s="11"/>
      <c r="J246" s="11"/>
      <c r="K246" s="11"/>
      <c r="L246" s="11"/>
      <c r="M246" s="11"/>
      <c r="N246" s="11"/>
      <c r="O246" s="11"/>
      <c r="P246" s="11"/>
      <c r="Q246" s="11"/>
      <c r="R246" s="11"/>
      <c r="S246" s="11"/>
      <c r="T246" s="11"/>
      <c r="U246" s="11"/>
      <c r="V246" s="11"/>
      <c r="W246" s="11"/>
      <c r="X246" s="11"/>
      <c r="Y246" s="11"/>
      <c r="Z246" s="19"/>
      <c r="AA246" s="11"/>
    </row>
    <row r="247" spans="1:27" x14ac:dyDescent="0.3">
      <c r="A247" s="15"/>
      <c r="B247" s="14"/>
      <c r="C247" s="11"/>
      <c r="D247" s="11"/>
      <c r="E247" s="11"/>
      <c r="F247" s="11"/>
      <c r="G247" s="41"/>
      <c r="H247" s="11"/>
      <c r="I247" s="11"/>
      <c r="J247" s="11"/>
      <c r="K247" s="11"/>
      <c r="L247" s="11"/>
      <c r="M247" s="11"/>
      <c r="N247" s="11"/>
      <c r="O247" s="11"/>
      <c r="P247" s="11"/>
      <c r="Q247" s="11"/>
      <c r="R247" s="11"/>
      <c r="S247" s="11"/>
      <c r="T247" s="11"/>
      <c r="U247" s="11"/>
      <c r="V247" s="11"/>
      <c r="W247" s="11"/>
      <c r="X247" s="11"/>
      <c r="Y247" s="11"/>
      <c r="Z247" s="19"/>
      <c r="AA247" s="11"/>
    </row>
    <row r="248" spans="1:27" x14ac:dyDescent="0.3">
      <c r="A248" s="10" t="s">
        <v>22</v>
      </c>
      <c r="B248" s="14"/>
      <c r="C248" s="11"/>
      <c r="D248" s="11"/>
      <c r="E248" s="11"/>
      <c r="F248" s="11"/>
      <c r="G248" s="41"/>
      <c r="H248" s="11"/>
      <c r="I248" s="11"/>
      <c r="J248" s="11"/>
      <c r="K248" s="11"/>
      <c r="L248" s="11"/>
      <c r="M248" s="11"/>
      <c r="N248" s="11"/>
      <c r="O248" s="11"/>
      <c r="P248" s="11"/>
      <c r="Q248" s="11"/>
      <c r="R248" s="11"/>
      <c r="S248" s="11"/>
      <c r="T248" s="11"/>
      <c r="U248" s="11"/>
      <c r="V248" s="11"/>
      <c r="W248" s="11"/>
      <c r="X248" s="11"/>
      <c r="Y248" s="11"/>
      <c r="Z248" s="19"/>
      <c r="AA248" s="11"/>
    </row>
    <row r="249" spans="1:27" x14ac:dyDescent="0.3">
      <c r="A249" s="37" t="s">
        <v>1</v>
      </c>
      <c r="B249" s="14"/>
      <c r="C249" s="11"/>
      <c r="D249" s="11"/>
      <c r="E249" s="11"/>
      <c r="F249" s="11"/>
      <c r="G249" s="41"/>
      <c r="H249" s="11"/>
      <c r="I249" s="11"/>
      <c r="J249" s="11"/>
      <c r="K249" s="11"/>
      <c r="L249" s="11"/>
      <c r="M249" s="11"/>
      <c r="N249" s="11"/>
      <c r="O249" s="11"/>
      <c r="P249" s="11"/>
      <c r="Q249" s="11"/>
      <c r="R249" s="11"/>
      <c r="S249" s="11"/>
      <c r="T249" s="11"/>
      <c r="U249" s="11"/>
      <c r="V249" s="11"/>
      <c r="W249" s="11"/>
      <c r="X249" s="11"/>
      <c r="Y249" s="11"/>
      <c r="Z249" s="19"/>
      <c r="AA249" s="11"/>
    </row>
    <row r="250" spans="1:27" x14ac:dyDescent="0.3">
      <c r="A250" s="14" t="s">
        <v>2</v>
      </c>
      <c r="B250" s="14"/>
      <c r="C250" s="11">
        <v>712545.26</v>
      </c>
      <c r="D250" s="11"/>
      <c r="E250" s="11">
        <v>960096.61</v>
      </c>
      <c r="F250" s="11"/>
      <c r="G250" s="41">
        <v>1257847.3999999999</v>
      </c>
      <c r="H250" s="11"/>
      <c r="I250" s="41">
        <v>1747045.21</v>
      </c>
      <c r="J250" s="11"/>
      <c r="K250" s="11">
        <v>1639988.2</v>
      </c>
      <c r="L250" s="11"/>
      <c r="M250" s="11">
        <v>1380064.07</v>
      </c>
      <c r="N250" s="11"/>
      <c r="O250" s="41">
        <v>1467610.03</v>
      </c>
      <c r="P250" s="11"/>
      <c r="Q250" s="11">
        <v>922293.72</v>
      </c>
      <c r="R250" s="11"/>
      <c r="S250" s="11">
        <v>1296033.97</v>
      </c>
      <c r="T250" s="11"/>
      <c r="U250" s="11">
        <v>933256.21</v>
      </c>
      <c r="V250" s="11"/>
      <c r="W250" s="11">
        <v>1125666.72</v>
      </c>
      <c r="X250" s="11"/>
      <c r="Y250" s="11">
        <v>1010695.2</v>
      </c>
      <c r="Z250" s="19"/>
      <c r="AA250" s="11">
        <f t="shared" ref="AA250:AA255" si="23">SUM(C250:Z250)</f>
        <v>14453142.600000003</v>
      </c>
    </row>
    <row r="251" spans="1:27" x14ac:dyDescent="0.3">
      <c r="A251" s="14" t="s">
        <v>3</v>
      </c>
      <c r="B251" s="14"/>
      <c r="C251" s="11">
        <v>61195.24</v>
      </c>
      <c r="D251" s="11"/>
      <c r="E251" s="11">
        <v>76222.44</v>
      </c>
      <c r="F251" s="11"/>
      <c r="G251" s="41">
        <v>203819.71</v>
      </c>
      <c r="H251" s="11"/>
      <c r="I251" s="41">
        <v>180231.05</v>
      </c>
      <c r="J251" s="11"/>
      <c r="K251" s="11">
        <v>186118.44</v>
      </c>
      <c r="L251" s="11"/>
      <c r="M251" s="11">
        <v>132848.67000000001</v>
      </c>
      <c r="N251" s="11"/>
      <c r="O251" s="41">
        <v>209668.46</v>
      </c>
      <c r="P251" s="11"/>
      <c r="Q251" s="11">
        <v>42900.24</v>
      </c>
      <c r="R251" s="11"/>
      <c r="S251" s="11">
        <v>120990.26</v>
      </c>
      <c r="T251" s="11"/>
      <c r="U251" s="11">
        <v>87909.13</v>
      </c>
      <c r="V251" s="11"/>
      <c r="W251" s="11">
        <v>59268.37</v>
      </c>
      <c r="X251" s="11"/>
      <c r="Y251" s="11">
        <v>40715.58</v>
      </c>
      <c r="Z251" s="19"/>
      <c r="AA251" s="11">
        <f t="shared" si="23"/>
        <v>1401887.5900000003</v>
      </c>
    </row>
    <row r="252" spans="1:27" x14ac:dyDescent="0.3">
      <c r="A252" s="14" t="s">
        <v>4</v>
      </c>
      <c r="B252" s="14"/>
      <c r="C252" s="11">
        <v>0</v>
      </c>
      <c r="D252" s="11"/>
      <c r="E252" s="11">
        <v>0</v>
      </c>
      <c r="F252" s="11"/>
      <c r="G252" s="41">
        <v>0</v>
      </c>
      <c r="H252" s="11"/>
      <c r="I252" s="41">
        <v>0</v>
      </c>
      <c r="J252" s="11"/>
      <c r="K252" s="11">
        <v>0</v>
      </c>
      <c r="L252" s="11"/>
      <c r="M252" s="11">
        <v>0</v>
      </c>
      <c r="N252" s="11"/>
      <c r="O252" s="41">
        <v>0</v>
      </c>
      <c r="P252" s="11"/>
      <c r="Q252" s="11">
        <v>0</v>
      </c>
      <c r="R252" s="11"/>
      <c r="S252" s="11">
        <v>0</v>
      </c>
      <c r="T252" s="11"/>
      <c r="U252" s="11">
        <v>0</v>
      </c>
      <c r="V252" s="11"/>
      <c r="W252" s="11">
        <v>0</v>
      </c>
      <c r="X252" s="11"/>
      <c r="Y252" s="11">
        <v>0</v>
      </c>
      <c r="Z252" s="19"/>
      <c r="AA252" s="11">
        <f t="shared" si="23"/>
        <v>0</v>
      </c>
    </row>
    <row r="253" spans="1:27" x14ac:dyDescent="0.3">
      <c r="A253" s="14" t="s">
        <v>5</v>
      </c>
      <c r="B253" s="14"/>
      <c r="C253" s="11">
        <v>61195.24</v>
      </c>
      <c r="D253" s="11"/>
      <c r="E253" s="11">
        <v>76222.44</v>
      </c>
      <c r="F253" s="11"/>
      <c r="G253" s="41">
        <v>203819.71</v>
      </c>
      <c r="H253" s="11"/>
      <c r="I253" s="41">
        <v>180231.05</v>
      </c>
      <c r="J253" s="11"/>
      <c r="K253" s="11">
        <v>186118.44</v>
      </c>
      <c r="L253" s="11"/>
      <c r="M253" s="11">
        <v>132848.67000000001</v>
      </c>
      <c r="N253" s="11"/>
      <c r="O253" s="41">
        <v>209668.46</v>
      </c>
      <c r="P253" s="11"/>
      <c r="Q253" s="11">
        <v>42900.24</v>
      </c>
      <c r="R253" s="11"/>
      <c r="S253" s="11">
        <v>120990.26</v>
      </c>
      <c r="T253" s="11"/>
      <c r="U253" s="11">
        <v>87909.13</v>
      </c>
      <c r="V253" s="11"/>
      <c r="W253" s="11">
        <v>59268.37</v>
      </c>
      <c r="X253" s="11"/>
      <c r="Y253" s="11">
        <v>40715.58</v>
      </c>
      <c r="Z253" s="19"/>
      <c r="AA253" s="11">
        <f t="shared" si="23"/>
        <v>1401887.5900000003</v>
      </c>
    </row>
    <row r="254" spans="1:27" x14ac:dyDescent="0.3">
      <c r="A254" s="14" t="s">
        <v>6</v>
      </c>
      <c r="B254" s="14"/>
      <c r="C254" s="11">
        <v>20806.38</v>
      </c>
      <c r="D254" s="11"/>
      <c r="E254" s="11">
        <v>25915.63</v>
      </c>
      <c r="F254" s="11"/>
      <c r="G254" s="41">
        <v>69298.7</v>
      </c>
      <c r="H254" s="11"/>
      <c r="I254" s="41">
        <v>61278.559999999998</v>
      </c>
      <c r="J254" s="11"/>
      <c r="K254" s="11">
        <v>63280.27</v>
      </c>
      <c r="L254" s="11"/>
      <c r="M254" s="11">
        <v>45168.55</v>
      </c>
      <c r="N254" s="11"/>
      <c r="O254" s="41">
        <v>71287.28</v>
      </c>
      <c r="P254" s="11"/>
      <c r="Q254" s="11">
        <v>14586.08</v>
      </c>
      <c r="R254" s="11"/>
      <c r="S254" s="11">
        <v>41136.69</v>
      </c>
      <c r="T254" s="11"/>
      <c r="U254" s="11">
        <v>29889.1</v>
      </c>
      <c r="V254" s="11"/>
      <c r="W254" s="11">
        <v>20151.25</v>
      </c>
      <c r="X254" s="11"/>
      <c r="Y254" s="11">
        <v>13843.3</v>
      </c>
      <c r="Z254" s="19"/>
      <c r="AA254" s="11">
        <f t="shared" si="23"/>
        <v>476641.79</v>
      </c>
    </row>
    <row r="255" spans="1:27" x14ac:dyDescent="0.3">
      <c r="A255" s="15" t="s">
        <v>7</v>
      </c>
      <c r="B255" s="14"/>
      <c r="C255" s="11">
        <v>1223.9000000000001</v>
      </c>
      <c r="D255" s="11"/>
      <c r="E255" s="11">
        <v>1524.45</v>
      </c>
      <c r="F255" s="11"/>
      <c r="G255" s="11">
        <v>4076.39</v>
      </c>
      <c r="H255" s="11"/>
      <c r="I255" s="41">
        <v>3604.62</v>
      </c>
      <c r="J255" s="11"/>
      <c r="K255" s="11">
        <v>3722.37</v>
      </c>
      <c r="L255" s="11"/>
      <c r="M255" s="11">
        <v>2656.97</v>
      </c>
      <c r="N255" s="11"/>
      <c r="O255" s="41">
        <v>4193.37</v>
      </c>
      <c r="P255" s="11"/>
      <c r="Q255" s="11">
        <v>858</v>
      </c>
      <c r="R255" s="11"/>
      <c r="S255" s="11">
        <v>2419.81</v>
      </c>
      <c r="T255" s="11"/>
      <c r="U255" s="11">
        <v>1758.18</v>
      </c>
      <c r="V255" s="11"/>
      <c r="W255" s="11">
        <v>1185.3699999999999</v>
      </c>
      <c r="X255" s="11"/>
      <c r="Y255" s="11">
        <v>814.31</v>
      </c>
      <c r="Z255" s="19"/>
      <c r="AA255" s="11">
        <f t="shared" si="23"/>
        <v>28037.74</v>
      </c>
    </row>
    <row r="256" spans="1:27" x14ac:dyDescent="0.3">
      <c r="A256" s="37" t="s">
        <v>8</v>
      </c>
      <c r="B256" s="14"/>
      <c r="C256" s="11"/>
      <c r="D256" s="11"/>
      <c r="E256" s="11"/>
      <c r="F256" s="11"/>
      <c r="G256" s="11"/>
      <c r="H256" s="11"/>
      <c r="I256" s="11"/>
      <c r="J256" s="11"/>
      <c r="K256" s="11"/>
      <c r="L256" s="11"/>
      <c r="M256" s="11"/>
      <c r="N256" s="11"/>
      <c r="O256" s="41"/>
      <c r="P256" s="11"/>
      <c r="Q256" s="11"/>
      <c r="R256" s="11"/>
      <c r="S256" s="11"/>
      <c r="T256" s="11"/>
      <c r="U256" s="11"/>
      <c r="V256" s="11"/>
      <c r="W256" s="11"/>
      <c r="X256" s="11"/>
      <c r="Y256" s="11"/>
      <c r="Z256" s="19"/>
      <c r="AA256" s="11"/>
    </row>
    <row r="257" spans="1:27" x14ac:dyDescent="0.3">
      <c r="A257" s="14" t="s">
        <v>2</v>
      </c>
      <c r="B257" s="14"/>
      <c r="C257" s="11">
        <v>712545.26</v>
      </c>
      <c r="D257" s="11"/>
      <c r="E257" s="11">
        <v>960096.61</v>
      </c>
      <c r="F257" s="11"/>
      <c r="G257" s="11">
        <v>1257847.3999999999</v>
      </c>
      <c r="H257" s="11"/>
      <c r="I257" s="41">
        <v>1747045.21</v>
      </c>
      <c r="J257" s="11"/>
      <c r="K257" s="11">
        <v>1639988.2</v>
      </c>
      <c r="L257" s="11"/>
      <c r="M257" s="11">
        <v>1380064.07</v>
      </c>
      <c r="N257" s="11"/>
      <c r="O257" s="41">
        <v>1467610.03</v>
      </c>
      <c r="P257" s="11"/>
      <c r="Q257" s="11">
        <v>922293.72</v>
      </c>
      <c r="R257" s="11"/>
      <c r="S257" s="11">
        <v>1296033.97</v>
      </c>
      <c r="T257" s="11"/>
      <c r="U257" s="11">
        <v>933256.21</v>
      </c>
      <c r="V257" s="11"/>
      <c r="W257" s="11">
        <v>1125666.72</v>
      </c>
      <c r="X257" s="11"/>
      <c r="Y257" s="11">
        <v>1010695.2</v>
      </c>
      <c r="Z257" s="19"/>
      <c r="AA257" s="11">
        <f>SUM(C257:Z257)</f>
        <v>14453142.600000003</v>
      </c>
    </row>
    <row r="258" spans="1:27" x14ac:dyDescent="0.3">
      <c r="A258" s="14" t="s">
        <v>5</v>
      </c>
      <c r="B258" s="14"/>
      <c r="C258" s="11">
        <v>61195.24</v>
      </c>
      <c r="D258" s="11"/>
      <c r="E258" s="11">
        <v>76222.44</v>
      </c>
      <c r="F258" s="11"/>
      <c r="G258" s="11">
        <v>203819.71</v>
      </c>
      <c r="H258" s="11"/>
      <c r="I258" s="41">
        <v>180231.05</v>
      </c>
      <c r="J258" s="11"/>
      <c r="K258" s="11">
        <v>186118.44</v>
      </c>
      <c r="L258" s="11"/>
      <c r="M258" s="11">
        <v>132848.67000000001</v>
      </c>
      <c r="N258" s="11"/>
      <c r="O258" s="41">
        <v>209668.46</v>
      </c>
      <c r="P258" s="11"/>
      <c r="Q258" s="11">
        <v>42900.24</v>
      </c>
      <c r="R258" s="11"/>
      <c r="S258" s="11">
        <v>120990.26</v>
      </c>
      <c r="T258" s="11"/>
      <c r="U258" s="11">
        <v>87909.13</v>
      </c>
      <c r="V258" s="11"/>
      <c r="W258" s="11">
        <v>59268.37</v>
      </c>
      <c r="X258" s="11"/>
      <c r="Y258" s="11">
        <v>40715.58</v>
      </c>
      <c r="Z258" s="19"/>
      <c r="AA258" s="11">
        <f>SUM(C258:Z258)</f>
        <v>1401887.5900000003</v>
      </c>
    </row>
    <row r="259" spans="1:27" x14ac:dyDescent="0.3">
      <c r="A259" s="14" t="s">
        <v>10</v>
      </c>
      <c r="B259" s="14"/>
      <c r="C259" s="11">
        <v>20806.38</v>
      </c>
      <c r="D259" s="11"/>
      <c r="E259" s="11">
        <v>25915.63</v>
      </c>
      <c r="F259" s="11"/>
      <c r="G259" s="11">
        <v>69298.7</v>
      </c>
      <c r="H259" s="11"/>
      <c r="I259" s="41">
        <v>61278.559999999998</v>
      </c>
      <c r="J259" s="11"/>
      <c r="K259" s="11">
        <v>63280.27</v>
      </c>
      <c r="L259" s="11"/>
      <c r="M259" s="11">
        <v>45168.55</v>
      </c>
      <c r="N259" s="11"/>
      <c r="O259" s="41">
        <v>71287.28</v>
      </c>
      <c r="P259" s="11"/>
      <c r="Q259" s="11">
        <v>14586.08</v>
      </c>
      <c r="R259" s="11"/>
      <c r="S259" s="11">
        <v>41136.69</v>
      </c>
      <c r="T259" s="11"/>
      <c r="U259" s="11">
        <v>29889.1</v>
      </c>
      <c r="V259" s="11"/>
      <c r="W259" s="11">
        <v>20151.25</v>
      </c>
      <c r="X259" s="11"/>
      <c r="Y259" s="11">
        <v>13843.3</v>
      </c>
      <c r="Z259" s="19"/>
      <c r="AA259" s="11">
        <f>SUM(C259:Z259)</f>
        <v>476641.79</v>
      </c>
    </row>
    <row r="260" spans="1:27" x14ac:dyDescent="0.3">
      <c r="A260" s="15" t="s">
        <v>7</v>
      </c>
      <c r="B260" s="14"/>
      <c r="C260" s="11">
        <v>1223.9000000000001</v>
      </c>
      <c r="D260" s="11"/>
      <c r="E260" s="11">
        <v>1524.45</v>
      </c>
      <c r="F260" s="11"/>
      <c r="G260" s="11">
        <v>4076.39</v>
      </c>
      <c r="H260" s="11"/>
      <c r="I260" s="41">
        <v>3604.62</v>
      </c>
      <c r="J260" s="11"/>
      <c r="K260" s="11">
        <v>3722.37</v>
      </c>
      <c r="L260" s="11"/>
      <c r="M260" s="11">
        <v>2656.97</v>
      </c>
      <c r="N260" s="11"/>
      <c r="O260" s="41">
        <v>4193.37</v>
      </c>
      <c r="P260" s="11"/>
      <c r="Q260" s="11">
        <v>858</v>
      </c>
      <c r="R260" s="11"/>
      <c r="S260" s="11">
        <v>2419.81</v>
      </c>
      <c r="T260" s="11"/>
      <c r="U260" s="11">
        <v>1758.18</v>
      </c>
      <c r="V260" s="11"/>
      <c r="W260" s="11">
        <v>1185.3699999999999</v>
      </c>
      <c r="X260" s="11"/>
      <c r="Y260" s="11">
        <v>814.31</v>
      </c>
      <c r="Z260" s="19"/>
      <c r="AA260" s="11">
        <f>SUM(C260:Z260)</f>
        <v>28037.74</v>
      </c>
    </row>
    <row r="261" spans="1:27" x14ac:dyDescent="0.3">
      <c r="A261" s="37" t="s">
        <v>9</v>
      </c>
      <c r="B261" s="14"/>
      <c r="C261" s="11"/>
      <c r="D261" s="11"/>
      <c r="E261" s="11"/>
      <c r="F261" s="11"/>
      <c r="G261" s="11"/>
      <c r="H261" s="11"/>
      <c r="I261" s="11"/>
      <c r="J261" s="11"/>
      <c r="K261" s="11"/>
      <c r="L261" s="11"/>
      <c r="M261" s="11"/>
      <c r="N261" s="11"/>
      <c r="O261" s="41"/>
      <c r="P261" s="11"/>
      <c r="Q261" s="11"/>
      <c r="R261" s="11"/>
      <c r="S261" s="11"/>
      <c r="T261" s="11"/>
      <c r="U261" s="11"/>
      <c r="V261" s="11"/>
      <c r="W261" s="11"/>
      <c r="X261" s="11"/>
      <c r="Y261" s="11"/>
      <c r="Z261" s="19"/>
      <c r="AA261" s="11"/>
    </row>
    <row r="262" spans="1:27" x14ac:dyDescent="0.3">
      <c r="A262" s="14" t="s">
        <v>2</v>
      </c>
      <c r="B262" s="14"/>
      <c r="C262" s="11">
        <v>0</v>
      </c>
      <c r="D262" s="11"/>
      <c r="E262" s="11">
        <v>0</v>
      </c>
      <c r="F262" s="11"/>
      <c r="G262" s="11">
        <v>0</v>
      </c>
      <c r="H262" s="11"/>
      <c r="I262" s="11">
        <v>0</v>
      </c>
      <c r="J262" s="11"/>
      <c r="K262" s="11">
        <v>0</v>
      </c>
      <c r="L262" s="11"/>
      <c r="M262" s="11">
        <v>0</v>
      </c>
      <c r="N262" s="11"/>
      <c r="O262" s="41">
        <v>0</v>
      </c>
      <c r="P262" s="11"/>
      <c r="Q262" s="11">
        <v>0</v>
      </c>
      <c r="R262" s="11"/>
      <c r="S262" s="11">
        <v>0</v>
      </c>
      <c r="T262" s="11"/>
      <c r="U262" s="11">
        <v>0</v>
      </c>
      <c r="V262" s="11"/>
      <c r="W262" s="11">
        <v>0</v>
      </c>
      <c r="X262" s="11"/>
      <c r="Y262" s="11">
        <v>0</v>
      </c>
      <c r="Z262" s="19"/>
      <c r="AA262" s="11">
        <f t="shared" ref="AA262:AA267" si="24">SUM(C262:Z262)</f>
        <v>0</v>
      </c>
    </row>
    <row r="263" spans="1:27" x14ac:dyDescent="0.3">
      <c r="A263" s="14" t="s">
        <v>3</v>
      </c>
      <c r="B263" s="14"/>
      <c r="C263" s="11">
        <v>0</v>
      </c>
      <c r="D263" s="11"/>
      <c r="E263" s="11">
        <v>0</v>
      </c>
      <c r="F263" s="11"/>
      <c r="G263" s="11">
        <v>0</v>
      </c>
      <c r="H263" s="11"/>
      <c r="I263" s="11">
        <v>0</v>
      </c>
      <c r="J263" s="11"/>
      <c r="K263" s="11">
        <v>0</v>
      </c>
      <c r="L263" s="11"/>
      <c r="M263" s="11">
        <v>0</v>
      </c>
      <c r="N263" s="11"/>
      <c r="O263" s="41">
        <v>0</v>
      </c>
      <c r="P263" s="11"/>
      <c r="Q263" s="11">
        <v>0</v>
      </c>
      <c r="R263" s="11"/>
      <c r="S263" s="11">
        <v>0</v>
      </c>
      <c r="T263" s="11"/>
      <c r="U263" s="11">
        <v>0</v>
      </c>
      <c r="V263" s="11"/>
      <c r="W263" s="11">
        <v>0</v>
      </c>
      <c r="X263" s="11"/>
      <c r="Y263" s="11">
        <v>0</v>
      </c>
      <c r="Z263" s="19"/>
      <c r="AA263" s="11">
        <f t="shared" si="24"/>
        <v>0</v>
      </c>
    </row>
    <row r="264" spans="1:27" x14ac:dyDescent="0.3">
      <c r="A264" s="14" t="s">
        <v>4</v>
      </c>
      <c r="B264" s="14"/>
      <c r="C264" s="11">
        <v>0</v>
      </c>
      <c r="D264" s="11"/>
      <c r="E264" s="11">
        <v>0</v>
      </c>
      <c r="F264" s="11"/>
      <c r="G264" s="11">
        <v>0</v>
      </c>
      <c r="H264" s="11"/>
      <c r="I264" s="11">
        <v>0</v>
      </c>
      <c r="J264" s="11"/>
      <c r="K264" s="11">
        <v>0</v>
      </c>
      <c r="L264" s="11"/>
      <c r="M264" s="11">
        <v>0</v>
      </c>
      <c r="N264" s="11"/>
      <c r="O264" s="41">
        <v>0</v>
      </c>
      <c r="P264" s="11"/>
      <c r="Q264" s="11">
        <v>0</v>
      </c>
      <c r="R264" s="11"/>
      <c r="S264" s="11">
        <v>0</v>
      </c>
      <c r="T264" s="11"/>
      <c r="U264" s="11">
        <v>0</v>
      </c>
      <c r="V264" s="11"/>
      <c r="W264" s="11">
        <v>0</v>
      </c>
      <c r="X264" s="11"/>
      <c r="Y264" s="11">
        <v>0</v>
      </c>
      <c r="Z264" s="19"/>
      <c r="AA264" s="11">
        <f t="shared" si="24"/>
        <v>0</v>
      </c>
    </row>
    <row r="265" spans="1:27" x14ac:dyDescent="0.3">
      <c r="A265" s="14" t="s">
        <v>5</v>
      </c>
      <c r="B265" s="14"/>
      <c r="C265" s="11">
        <v>0</v>
      </c>
      <c r="D265" s="11"/>
      <c r="E265" s="11">
        <v>0</v>
      </c>
      <c r="F265" s="11"/>
      <c r="G265" s="11">
        <v>0</v>
      </c>
      <c r="H265" s="11"/>
      <c r="I265" s="11">
        <v>0</v>
      </c>
      <c r="J265" s="11"/>
      <c r="K265" s="11">
        <v>0</v>
      </c>
      <c r="L265" s="11"/>
      <c r="M265" s="11">
        <v>0</v>
      </c>
      <c r="N265" s="11"/>
      <c r="O265" s="41">
        <v>0</v>
      </c>
      <c r="P265" s="11"/>
      <c r="Q265" s="11">
        <v>0</v>
      </c>
      <c r="R265" s="11"/>
      <c r="S265" s="11">
        <v>0</v>
      </c>
      <c r="T265" s="11"/>
      <c r="U265" s="11">
        <v>0</v>
      </c>
      <c r="V265" s="11"/>
      <c r="W265" s="11">
        <v>0</v>
      </c>
      <c r="X265" s="11"/>
      <c r="Y265" s="11">
        <v>0</v>
      </c>
      <c r="Z265" s="19"/>
      <c r="AA265" s="11">
        <f t="shared" si="24"/>
        <v>0</v>
      </c>
    </row>
    <row r="266" spans="1:27" x14ac:dyDescent="0.3">
      <c r="A266" s="14" t="s">
        <v>10</v>
      </c>
      <c r="B266" s="14"/>
      <c r="C266" s="11">
        <v>0</v>
      </c>
      <c r="D266" s="11"/>
      <c r="E266" s="11">
        <v>0</v>
      </c>
      <c r="F266" s="11"/>
      <c r="G266" s="11">
        <v>0</v>
      </c>
      <c r="H266" s="11"/>
      <c r="I266" s="11">
        <v>0</v>
      </c>
      <c r="J266" s="11"/>
      <c r="K266" s="11">
        <v>0</v>
      </c>
      <c r="L266" s="11"/>
      <c r="M266" s="11">
        <v>0</v>
      </c>
      <c r="N266" s="11"/>
      <c r="O266" s="41">
        <v>0</v>
      </c>
      <c r="P266" s="11"/>
      <c r="Q266" s="11">
        <v>0</v>
      </c>
      <c r="R266" s="11"/>
      <c r="S266" s="11">
        <v>0</v>
      </c>
      <c r="T266" s="11"/>
      <c r="U266" s="11">
        <v>0</v>
      </c>
      <c r="V266" s="11"/>
      <c r="W266" s="11">
        <v>0</v>
      </c>
      <c r="X266" s="11"/>
      <c r="Y266" s="11">
        <v>0</v>
      </c>
      <c r="Z266" s="19"/>
      <c r="AA266" s="11">
        <f t="shared" si="24"/>
        <v>0</v>
      </c>
    </row>
    <row r="267" spans="1:27" x14ac:dyDescent="0.3">
      <c r="A267" s="15" t="s">
        <v>7</v>
      </c>
      <c r="B267" s="14"/>
      <c r="C267" s="11">
        <v>0</v>
      </c>
      <c r="D267" s="11"/>
      <c r="E267" s="11">
        <v>0</v>
      </c>
      <c r="F267" s="11"/>
      <c r="G267" s="11">
        <v>0</v>
      </c>
      <c r="H267" s="11"/>
      <c r="I267" s="11">
        <v>0</v>
      </c>
      <c r="J267" s="11"/>
      <c r="K267" s="11">
        <v>0</v>
      </c>
      <c r="L267" s="11"/>
      <c r="M267" s="11">
        <v>0</v>
      </c>
      <c r="N267" s="11"/>
      <c r="O267" s="41">
        <v>0</v>
      </c>
      <c r="P267" s="11"/>
      <c r="Q267" s="11">
        <v>0</v>
      </c>
      <c r="R267" s="11"/>
      <c r="S267" s="11">
        <v>0</v>
      </c>
      <c r="T267" s="11"/>
      <c r="U267" s="11">
        <v>0</v>
      </c>
      <c r="V267" s="11"/>
      <c r="W267" s="11">
        <v>0</v>
      </c>
      <c r="X267" s="11"/>
      <c r="Y267" s="11">
        <v>0</v>
      </c>
      <c r="Z267" s="19"/>
      <c r="AA267" s="11">
        <f t="shared" si="24"/>
        <v>0</v>
      </c>
    </row>
    <row r="268" spans="1:27" x14ac:dyDescent="0.3">
      <c r="A268" s="15"/>
      <c r="B268" s="14"/>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9"/>
      <c r="AA268" s="11"/>
    </row>
    <row r="269" spans="1:27" x14ac:dyDescent="0.3">
      <c r="A269" s="15"/>
      <c r="B269" s="14"/>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9"/>
      <c r="AA269" s="11"/>
    </row>
    <row r="270" spans="1:27" x14ac:dyDescent="0.3">
      <c r="A270" s="10" t="s">
        <v>39</v>
      </c>
      <c r="B270" s="14"/>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9"/>
      <c r="AA270" s="11"/>
    </row>
    <row r="271" spans="1:27" x14ac:dyDescent="0.3">
      <c r="A271" s="37" t="s">
        <v>1</v>
      </c>
      <c r="B271" s="14"/>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9"/>
      <c r="AA271" s="11"/>
    </row>
    <row r="272" spans="1:27" x14ac:dyDescent="0.3">
      <c r="A272" s="14" t="s">
        <v>2</v>
      </c>
      <c r="B272" s="14"/>
      <c r="C272" s="11">
        <v>1068593.5</v>
      </c>
      <c r="D272" s="11"/>
      <c r="E272" s="11">
        <v>830642.5</v>
      </c>
      <c r="F272" s="11"/>
      <c r="G272" s="11">
        <v>984380.75</v>
      </c>
      <c r="H272" s="11"/>
      <c r="I272" s="11">
        <v>1400031</v>
      </c>
      <c r="J272" s="11"/>
      <c r="K272" s="11">
        <v>1281503.5</v>
      </c>
      <c r="L272" s="11"/>
      <c r="M272" s="11">
        <v>1025774</v>
      </c>
      <c r="N272" s="11"/>
      <c r="O272" s="11">
        <v>1021277</v>
      </c>
      <c r="P272" s="11"/>
      <c r="Q272" s="11">
        <v>644513.5</v>
      </c>
      <c r="R272" s="11"/>
      <c r="S272" s="11">
        <v>1235223.75</v>
      </c>
      <c r="T272" s="11"/>
      <c r="U272" s="11">
        <v>806157.5</v>
      </c>
      <c r="V272" s="11"/>
      <c r="W272" s="11">
        <v>992163</v>
      </c>
      <c r="X272" s="11"/>
      <c r="Y272" s="11">
        <v>864475.95</v>
      </c>
      <c r="Z272" s="19"/>
      <c r="AA272" s="11">
        <f t="shared" ref="AA272:AA277" si="25">SUM(C272:Z272)</f>
        <v>12154735.949999999</v>
      </c>
    </row>
    <row r="273" spans="1:27" x14ac:dyDescent="0.3">
      <c r="A273" s="14" t="s">
        <v>3</v>
      </c>
      <c r="B273" s="14"/>
      <c r="C273" s="11">
        <v>95703.25</v>
      </c>
      <c r="D273" s="11"/>
      <c r="E273" s="11">
        <v>153943.75</v>
      </c>
      <c r="F273" s="11"/>
      <c r="G273" s="11">
        <v>178538.13</v>
      </c>
      <c r="H273" s="11"/>
      <c r="I273" s="11">
        <v>209004.25</v>
      </c>
      <c r="J273" s="11"/>
      <c r="K273" s="11">
        <v>321081.75</v>
      </c>
      <c r="L273" s="11"/>
      <c r="M273" s="11">
        <v>107588</v>
      </c>
      <c r="N273" s="11"/>
      <c r="O273" s="11">
        <v>186547.25</v>
      </c>
      <c r="P273" s="11"/>
      <c r="Q273" s="11">
        <v>7883</v>
      </c>
      <c r="R273" s="11"/>
      <c r="S273" s="11">
        <v>108700.75</v>
      </c>
      <c r="T273" s="11"/>
      <c r="U273" s="11">
        <v>87605.25</v>
      </c>
      <c r="V273" s="11"/>
      <c r="W273" s="11">
        <v>101750.75</v>
      </c>
      <c r="X273" s="11"/>
      <c r="Y273" s="11">
        <v>63741</v>
      </c>
      <c r="Z273" s="19"/>
      <c r="AA273" s="11">
        <f t="shared" si="25"/>
        <v>1622087.13</v>
      </c>
    </row>
    <row r="274" spans="1:27" x14ac:dyDescent="0.3">
      <c r="A274" s="14" t="s">
        <v>4</v>
      </c>
      <c r="B274" s="14"/>
      <c r="C274" s="11">
        <v>0</v>
      </c>
      <c r="D274" s="11"/>
      <c r="E274" s="11">
        <v>0</v>
      </c>
      <c r="F274" s="11"/>
      <c r="G274" s="11">
        <v>0</v>
      </c>
      <c r="H274" s="11"/>
      <c r="I274" s="11">
        <v>0</v>
      </c>
      <c r="J274" s="11"/>
      <c r="K274" s="11">
        <v>0</v>
      </c>
      <c r="L274" s="11"/>
      <c r="M274" s="11">
        <v>0</v>
      </c>
      <c r="N274" s="11"/>
      <c r="O274" s="11">
        <v>0</v>
      </c>
      <c r="P274" s="11"/>
      <c r="Q274" s="11">
        <v>0</v>
      </c>
      <c r="R274" s="11"/>
      <c r="S274" s="11">
        <v>0</v>
      </c>
      <c r="T274" s="11"/>
      <c r="U274" s="11">
        <v>0</v>
      </c>
      <c r="V274" s="11"/>
      <c r="W274" s="11">
        <v>0</v>
      </c>
      <c r="X274" s="11"/>
      <c r="Y274" s="11">
        <v>0</v>
      </c>
      <c r="Z274" s="19"/>
      <c r="AA274" s="11">
        <f t="shared" si="25"/>
        <v>0</v>
      </c>
    </row>
    <row r="275" spans="1:27" x14ac:dyDescent="0.3">
      <c r="A275" s="14" t="s">
        <v>5</v>
      </c>
      <c r="B275" s="14"/>
      <c r="C275" s="11">
        <v>95703.25</v>
      </c>
      <c r="D275" s="11"/>
      <c r="E275" s="11">
        <v>153943.75</v>
      </c>
      <c r="F275" s="11"/>
      <c r="G275" s="11">
        <v>178538.13</v>
      </c>
      <c r="H275" s="11"/>
      <c r="I275" s="11">
        <v>209004.25</v>
      </c>
      <c r="J275" s="11"/>
      <c r="K275" s="11">
        <v>321081.75</v>
      </c>
      <c r="L275" s="11"/>
      <c r="M275" s="11">
        <v>107588</v>
      </c>
      <c r="N275" s="11"/>
      <c r="O275" s="11">
        <v>186547.25</v>
      </c>
      <c r="P275" s="11"/>
      <c r="Q275" s="11">
        <v>7883</v>
      </c>
      <c r="R275" s="11"/>
      <c r="S275" s="11">
        <v>108700.75</v>
      </c>
      <c r="T275" s="11"/>
      <c r="U275" s="11">
        <v>87605.25</v>
      </c>
      <c r="V275" s="11"/>
      <c r="W275" s="11">
        <v>101750.75</v>
      </c>
      <c r="X275" s="11"/>
      <c r="Y275" s="11">
        <v>63741</v>
      </c>
      <c r="Z275" s="19"/>
      <c r="AA275" s="11">
        <f t="shared" si="25"/>
        <v>1622087.13</v>
      </c>
    </row>
    <row r="276" spans="1:27" x14ac:dyDescent="0.3">
      <c r="A276" s="14" t="s">
        <v>6</v>
      </c>
      <c r="B276" s="14"/>
      <c r="C276" s="11">
        <v>32539.11</v>
      </c>
      <c r="D276" s="11"/>
      <c r="E276" s="11">
        <v>52340.88</v>
      </c>
      <c r="F276" s="11"/>
      <c r="G276" s="11">
        <v>60702.96</v>
      </c>
      <c r="H276" s="11"/>
      <c r="I276" s="11">
        <v>71061.45</v>
      </c>
      <c r="J276" s="11"/>
      <c r="K276" s="11">
        <v>109167.8</v>
      </c>
      <c r="L276" s="11"/>
      <c r="M276" s="11">
        <v>36579.919999999998</v>
      </c>
      <c r="N276" s="11"/>
      <c r="O276" s="11">
        <v>63426.07</v>
      </c>
      <c r="P276" s="11"/>
      <c r="Q276" s="11">
        <v>2680.22</v>
      </c>
      <c r="R276" s="11"/>
      <c r="S276" s="11">
        <v>36958.26</v>
      </c>
      <c r="T276" s="11"/>
      <c r="U276" s="11">
        <v>29785.79</v>
      </c>
      <c r="V276" s="11"/>
      <c r="W276" s="11">
        <v>34595.26</v>
      </c>
      <c r="X276" s="11"/>
      <c r="Y276" s="11">
        <v>21671.94</v>
      </c>
      <c r="Z276" s="19"/>
      <c r="AA276" s="11">
        <f t="shared" si="25"/>
        <v>551509.6599999998</v>
      </c>
    </row>
    <row r="277" spans="1:27" x14ac:dyDescent="0.3">
      <c r="A277" s="15" t="s">
        <v>7</v>
      </c>
      <c r="B277" s="14"/>
      <c r="C277" s="11">
        <v>1914.07</v>
      </c>
      <c r="D277" s="11"/>
      <c r="E277" s="11">
        <v>3078.88</v>
      </c>
      <c r="F277" s="11"/>
      <c r="G277" s="11">
        <v>3570.76</v>
      </c>
      <c r="H277" s="11"/>
      <c r="I277" s="11">
        <v>4180.09</v>
      </c>
      <c r="J277" s="11"/>
      <c r="K277" s="11">
        <v>6421.64</v>
      </c>
      <c r="L277" s="11"/>
      <c r="M277" s="11">
        <v>2151.7600000000002</v>
      </c>
      <c r="N277" s="11"/>
      <c r="O277" s="11">
        <v>3730.95</v>
      </c>
      <c r="P277" s="11"/>
      <c r="Q277" s="11">
        <v>157.66</v>
      </c>
      <c r="R277" s="11"/>
      <c r="S277" s="11">
        <v>2174.02</v>
      </c>
      <c r="T277" s="11"/>
      <c r="U277" s="11">
        <v>1752.11</v>
      </c>
      <c r="V277" s="11"/>
      <c r="W277" s="11">
        <v>2035.02</v>
      </c>
      <c r="X277" s="11"/>
      <c r="Y277" s="11">
        <v>1274.82</v>
      </c>
      <c r="Z277" s="19"/>
      <c r="AA277" s="11">
        <f t="shared" si="25"/>
        <v>32441.78</v>
      </c>
    </row>
    <row r="278" spans="1:27" x14ac:dyDescent="0.3">
      <c r="A278" s="37" t="s">
        <v>8</v>
      </c>
      <c r="B278" s="14"/>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9"/>
      <c r="AA278" s="11"/>
    </row>
    <row r="279" spans="1:27" x14ac:dyDescent="0.3">
      <c r="A279" s="14" t="s">
        <v>2</v>
      </c>
      <c r="B279" s="14"/>
      <c r="C279" s="11">
        <v>1068593.5</v>
      </c>
      <c r="D279" s="11"/>
      <c r="E279" s="11">
        <v>830642.5</v>
      </c>
      <c r="F279" s="11"/>
      <c r="G279" s="11">
        <v>984380.75</v>
      </c>
      <c r="H279" s="11"/>
      <c r="I279" s="11">
        <v>1400031</v>
      </c>
      <c r="J279" s="11"/>
      <c r="K279" s="11">
        <v>1281503.5</v>
      </c>
      <c r="L279" s="11"/>
      <c r="M279" s="11">
        <v>1025774</v>
      </c>
      <c r="N279" s="11"/>
      <c r="O279" s="11">
        <v>1021277</v>
      </c>
      <c r="P279" s="11"/>
      <c r="Q279" s="11">
        <v>644513.5</v>
      </c>
      <c r="R279" s="11"/>
      <c r="S279" s="11">
        <v>1235223.75</v>
      </c>
      <c r="T279" s="11"/>
      <c r="U279" s="11">
        <v>806157.5</v>
      </c>
      <c r="V279" s="11"/>
      <c r="W279" s="11">
        <v>992163</v>
      </c>
      <c r="X279" s="11"/>
      <c r="Y279" s="11">
        <v>864475.95</v>
      </c>
      <c r="Z279" s="19"/>
      <c r="AA279" s="11">
        <f>SUM(C279:Z279)</f>
        <v>12154735.949999999</v>
      </c>
    </row>
    <row r="280" spans="1:27" x14ac:dyDescent="0.3">
      <c r="A280" s="14" t="s">
        <v>5</v>
      </c>
      <c r="B280" s="14"/>
      <c r="C280" s="11">
        <v>95703.25</v>
      </c>
      <c r="D280" s="11"/>
      <c r="E280" s="11">
        <v>153943.75</v>
      </c>
      <c r="F280" s="11"/>
      <c r="G280" s="11">
        <v>178538.13</v>
      </c>
      <c r="H280" s="11"/>
      <c r="I280" s="11">
        <v>209004.25</v>
      </c>
      <c r="J280" s="11"/>
      <c r="K280" s="11">
        <v>321081.75</v>
      </c>
      <c r="L280" s="11"/>
      <c r="M280" s="11">
        <v>107588</v>
      </c>
      <c r="N280" s="11"/>
      <c r="O280" s="11">
        <v>186547.25</v>
      </c>
      <c r="P280" s="11"/>
      <c r="Q280" s="11">
        <v>7883</v>
      </c>
      <c r="R280" s="11"/>
      <c r="S280" s="11">
        <v>108700.75</v>
      </c>
      <c r="T280" s="11"/>
      <c r="U280" s="11">
        <v>87605.25</v>
      </c>
      <c r="V280" s="11"/>
      <c r="W280" s="11">
        <v>101750.75</v>
      </c>
      <c r="X280" s="11"/>
      <c r="Y280" s="11">
        <v>63741</v>
      </c>
      <c r="Z280" s="19"/>
      <c r="AA280" s="11">
        <f>SUM(C280:Z280)</f>
        <v>1622087.13</v>
      </c>
    </row>
    <row r="281" spans="1:27" x14ac:dyDescent="0.3">
      <c r="A281" s="14" t="s">
        <v>10</v>
      </c>
      <c r="B281" s="14"/>
      <c r="C281" s="11">
        <v>32539.11</v>
      </c>
      <c r="D281" s="11"/>
      <c r="E281" s="11">
        <v>52340.88</v>
      </c>
      <c r="F281" s="11"/>
      <c r="G281" s="11">
        <v>60702.96</v>
      </c>
      <c r="H281" s="11"/>
      <c r="I281" s="11">
        <v>71061.45</v>
      </c>
      <c r="J281" s="11"/>
      <c r="K281" s="11">
        <v>109167.8</v>
      </c>
      <c r="L281" s="11"/>
      <c r="M281" s="11">
        <v>36579.919999999998</v>
      </c>
      <c r="N281" s="11"/>
      <c r="O281" s="11">
        <v>63426.07</v>
      </c>
      <c r="P281" s="11"/>
      <c r="Q281" s="11">
        <v>2680.22</v>
      </c>
      <c r="R281" s="11"/>
      <c r="S281" s="11">
        <v>36958.26</v>
      </c>
      <c r="T281" s="11"/>
      <c r="U281" s="11">
        <v>29785.79</v>
      </c>
      <c r="V281" s="11"/>
      <c r="W281" s="11">
        <v>34595.26</v>
      </c>
      <c r="X281" s="11"/>
      <c r="Y281" s="11">
        <v>21671.94</v>
      </c>
      <c r="Z281" s="19"/>
      <c r="AA281" s="11">
        <f>SUM(C281:Z281)</f>
        <v>551509.6599999998</v>
      </c>
    </row>
    <row r="282" spans="1:27" x14ac:dyDescent="0.3">
      <c r="A282" s="15" t="s">
        <v>7</v>
      </c>
      <c r="B282" s="14"/>
      <c r="C282" s="11">
        <v>1914.07</v>
      </c>
      <c r="D282" s="11"/>
      <c r="E282" s="11">
        <v>3078.88</v>
      </c>
      <c r="F282" s="11"/>
      <c r="G282" s="11">
        <v>3570.76</v>
      </c>
      <c r="H282" s="11"/>
      <c r="I282" s="11">
        <v>4180.09</v>
      </c>
      <c r="J282" s="11"/>
      <c r="K282" s="11">
        <v>6421.64</v>
      </c>
      <c r="L282" s="11"/>
      <c r="M282" s="11">
        <v>2151.7600000000002</v>
      </c>
      <c r="N282" s="11"/>
      <c r="O282" s="11">
        <v>3730.95</v>
      </c>
      <c r="P282" s="11"/>
      <c r="Q282" s="11">
        <v>157.66</v>
      </c>
      <c r="R282" s="11"/>
      <c r="S282" s="11">
        <v>2174.02</v>
      </c>
      <c r="T282" s="11"/>
      <c r="U282" s="11">
        <v>1752.11</v>
      </c>
      <c r="V282" s="11"/>
      <c r="W282" s="11">
        <v>2035.02</v>
      </c>
      <c r="X282" s="11"/>
      <c r="Y282" s="11">
        <v>1274.82</v>
      </c>
      <c r="Z282" s="19"/>
      <c r="AA282" s="11">
        <f>SUM(C282:Z282)</f>
        <v>32441.78</v>
      </c>
    </row>
    <row r="283" spans="1:27" x14ac:dyDescent="0.3">
      <c r="A283" s="37" t="s">
        <v>9</v>
      </c>
      <c r="B283" s="14"/>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9"/>
      <c r="AA283" s="11"/>
    </row>
    <row r="284" spans="1:27" x14ac:dyDescent="0.3">
      <c r="A284" s="14" t="s">
        <v>2</v>
      </c>
      <c r="B284" s="14"/>
      <c r="C284" s="11">
        <v>0</v>
      </c>
      <c r="D284" s="11"/>
      <c r="E284" s="11">
        <v>0</v>
      </c>
      <c r="F284" s="11"/>
      <c r="G284" s="11">
        <v>0</v>
      </c>
      <c r="H284" s="11"/>
      <c r="I284" s="11">
        <v>0</v>
      </c>
      <c r="J284" s="11"/>
      <c r="K284" s="11">
        <v>0</v>
      </c>
      <c r="L284" s="11"/>
      <c r="M284" s="11">
        <v>0</v>
      </c>
      <c r="N284" s="11"/>
      <c r="O284" s="11">
        <v>0</v>
      </c>
      <c r="P284" s="11"/>
      <c r="Q284" s="11">
        <v>0</v>
      </c>
      <c r="R284" s="11"/>
      <c r="S284" s="11">
        <v>0</v>
      </c>
      <c r="T284" s="11"/>
      <c r="U284" s="11">
        <v>0</v>
      </c>
      <c r="V284" s="11"/>
      <c r="W284" s="11">
        <v>0</v>
      </c>
      <c r="X284" s="11"/>
      <c r="Y284" s="11">
        <v>0</v>
      </c>
      <c r="Z284" s="19"/>
      <c r="AA284" s="11">
        <f t="shared" ref="AA284:AA289" si="26">SUM(C284:Z284)</f>
        <v>0</v>
      </c>
    </row>
    <row r="285" spans="1:27" x14ac:dyDescent="0.3">
      <c r="A285" s="14" t="s">
        <v>3</v>
      </c>
      <c r="B285" s="14"/>
      <c r="C285" s="11">
        <v>0</v>
      </c>
      <c r="D285" s="11"/>
      <c r="E285" s="11">
        <v>0</v>
      </c>
      <c r="F285" s="11"/>
      <c r="G285" s="11">
        <v>0</v>
      </c>
      <c r="H285" s="11"/>
      <c r="I285" s="11">
        <v>0</v>
      </c>
      <c r="J285" s="11"/>
      <c r="K285" s="11">
        <v>0</v>
      </c>
      <c r="L285" s="11"/>
      <c r="M285" s="11">
        <v>0</v>
      </c>
      <c r="N285" s="11"/>
      <c r="O285" s="11">
        <v>0</v>
      </c>
      <c r="P285" s="11"/>
      <c r="Q285" s="11">
        <v>0</v>
      </c>
      <c r="R285" s="11"/>
      <c r="S285" s="11">
        <v>0</v>
      </c>
      <c r="T285" s="11"/>
      <c r="U285" s="11">
        <v>0</v>
      </c>
      <c r="V285" s="11"/>
      <c r="W285" s="11">
        <v>0</v>
      </c>
      <c r="X285" s="11"/>
      <c r="Y285" s="11">
        <v>0</v>
      </c>
      <c r="Z285" s="19"/>
      <c r="AA285" s="11">
        <f t="shared" si="26"/>
        <v>0</v>
      </c>
    </row>
    <row r="286" spans="1:27" x14ac:dyDescent="0.3">
      <c r="A286" s="14" t="s">
        <v>4</v>
      </c>
      <c r="B286" s="14"/>
      <c r="C286" s="11">
        <v>0</v>
      </c>
      <c r="D286" s="11"/>
      <c r="E286" s="11">
        <v>0</v>
      </c>
      <c r="F286" s="11"/>
      <c r="G286" s="11">
        <v>0</v>
      </c>
      <c r="H286" s="11"/>
      <c r="I286" s="11">
        <v>0</v>
      </c>
      <c r="J286" s="11"/>
      <c r="K286" s="11">
        <v>0</v>
      </c>
      <c r="L286" s="11"/>
      <c r="M286" s="11">
        <v>0</v>
      </c>
      <c r="N286" s="11"/>
      <c r="O286" s="11">
        <v>0</v>
      </c>
      <c r="P286" s="11"/>
      <c r="Q286" s="11">
        <v>0</v>
      </c>
      <c r="R286" s="11"/>
      <c r="S286" s="11">
        <v>0</v>
      </c>
      <c r="T286" s="11"/>
      <c r="U286" s="11">
        <v>0</v>
      </c>
      <c r="V286" s="11"/>
      <c r="W286" s="11">
        <v>0</v>
      </c>
      <c r="X286" s="11"/>
      <c r="Y286" s="11">
        <v>0</v>
      </c>
      <c r="Z286" s="19"/>
      <c r="AA286" s="11">
        <f t="shared" si="26"/>
        <v>0</v>
      </c>
    </row>
    <row r="287" spans="1:27" x14ac:dyDescent="0.3">
      <c r="A287" s="14" t="s">
        <v>5</v>
      </c>
      <c r="B287" s="14"/>
      <c r="C287" s="11">
        <v>0</v>
      </c>
      <c r="D287" s="11"/>
      <c r="E287" s="11">
        <v>0</v>
      </c>
      <c r="F287" s="11"/>
      <c r="G287" s="11">
        <v>0</v>
      </c>
      <c r="H287" s="11"/>
      <c r="I287" s="11">
        <v>0</v>
      </c>
      <c r="J287" s="11"/>
      <c r="K287" s="11">
        <v>0</v>
      </c>
      <c r="L287" s="11"/>
      <c r="M287" s="11">
        <v>0</v>
      </c>
      <c r="N287" s="11"/>
      <c r="O287" s="11">
        <v>0</v>
      </c>
      <c r="P287" s="11"/>
      <c r="Q287" s="11">
        <v>0</v>
      </c>
      <c r="R287" s="11"/>
      <c r="S287" s="11">
        <v>0</v>
      </c>
      <c r="T287" s="11"/>
      <c r="U287" s="11">
        <v>0</v>
      </c>
      <c r="V287" s="11"/>
      <c r="W287" s="11">
        <v>0</v>
      </c>
      <c r="X287" s="11"/>
      <c r="Y287" s="11">
        <v>0</v>
      </c>
      <c r="Z287" s="19"/>
      <c r="AA287" s="11">
        <f t="shared" si="26"/>
        <v>0</v>
      </c>
    </row>
    <row r="288" spans="1:27" x14ac:dyDescent="0.3">
      <c r="A288" s="14" t="s">
        <v>10</v>
      </c>
      <c r="B288" s="14"/>
      <c r="C288" s="11">
        <v>0</v>
      </c>
      <c r="D288" s="11"/>
      <c r="E288" s="11">
        <v>0</v>
      </c>
      <c r="F288" s="11"/>
      <c r="G288" s="11">
        <v>0</v>
      </c>
      <c r="H288" s="11"/>
      <c r="I288" s="11">
        <v>0</v>
      </c>
      <c r="J288" s="11"/>
      <c r="K288" s="11">
        <v>0</v>
      </c>
      <c r="L288" s="11"/>
      <c r="M288" s="11">
        <v>0</v>
      </c>
      <c r="N288" s="11"/>
      <c r="O288" s="11">
        <v>0</v>
      </c>
      <c r="P288" s="11"/>
      <c r="Q288" s="11">
        <v>0</v>
      </c>
      <c r="R288" s="11"/>
      <c r="S288" s="11">
        <v>0</v>
      </c>
      <c r="T288" s="11"/>
      <c r="U288" s="11">
        <v>0</v>
      </c>
      <c r="V288" s="11"/>
      <c r="W288" s="11">
        <v>0</v>
      </c>
      <c r="X288" s="11"/>
      <c r="Y288" s="11">
        <v>0</v>
      </c>
      <c r="Z288" s="19"/>
      <c r="AA288" s="11">
        <f t="shared" si="26"/>
        <v>0</v>
      </c>
    </row>
    <row r="289" spans="1:27" x14ac:dyDescent="0.3">
      <c r="A289" s="15" t="s">
        <v>7</v>
      </c>
      <c r="B289" s="14"/>
      <c r="C289" s="11">
        <v>0</v>
      </c>
      <c r="D289" s="11"/>
      <c r="E289" s="11">
        <v>0</v>
      </c>
      <c r="F289" s="11"/>
      <c r="G289" s="11">
        <v>0</v>
      </c>
      <c r="H289" s="11"/>
      <c r="I289" s="11">
        <v>0</v>
      </c>
      <c r="J289" s="11"/>
      <c r="K289" s="11">
        <v>0</v>
      </c>
      <c r="L289" s="11"/>
      <c r="M289" s="11">
        <v>0</v>
      </c>
      <c r="N289" s="11"/>
      <c r="O289" s="11">
        <v>0</v>
      </c>
      <c r="P289" s="11"/>
      <c r="Q289" s="11">
        <v>0</v>
      </c>
      <c r="R289" s="11"/>
      <c r="S289" s="11">
        <v>0</v>
      </c>
      <c r="T289" s="11"/>
      <c r="U289" s="11">
        <v>0</v>
      </c>
      <c r="V289" s="11"/>
      <c r="W289" s="11">
        <v>0</v>
      </c>
      <c r="X289" s="11"/>
      <c r="Y289" s="11">
        <v>0</v>
      </c>
      <c r="Z289" s="19"/>
      <c r="AA289" s="11">
        <f t="shared" si="26"/>
        <v>0</v>
      </c>
    </row>
    <row r="290" spans="1:27" x14ac:dyDescent="0.3">
      <c r="A290" s="15"/>
      <c r="B290" s="14"/>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9"/>
      <c r="AA290" s="11"/>
    </row>
    <row r="291" spans="1:27" x14ac:dyDescent="0.3">
      <c r="A291" s="15"/>
      <c r="B291" s="14"/>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9"/>
      <c r="AA291" s="11"/>
    </row>
    <row r="292" spans="1:27" x14ac:dyDescent="0.3">
      <c r="A292" s="10" t="s">
        <v>40</v>
      </c>
      <c r="B292" s="14"/>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9"/>
      <c r="AA292" s="11"/>
    </row>
    <row r="293" spans="1:27" x14ac:dyDescent="0.3">
      <c r="A293" s="37" t="s">
        <v>1</v>
      </c>
      <c r="B293" s="14"/>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9"/>
      <c r="AA293" s="11"/>
    </row>
    <row r="294" spans="1:27" x14ac:dyDescent="0.3">
      <c r="A294" s="14" t="s">
        <v>2</v>
      </c>
      <c r="B294" s="14"/>
      <c r="C294" s="11">
        <v>958951.91</v>
      </c>
      <c r="D294" s="11"/>
      <c r="E294" s="11">
        <v>1018353.5700000001</v>
      </c>
      <c r="F294" s="11"/>
      <c r="G294" s="11">
        <v>1824545.44</v>
      </c>
      <c r="H294" s="11"/>
      <c r="I294" s="41">
        <v>2698641.4299999997</v>
      </c>
      <c r="J294" s="11"/>
      <c r="K294" s="11">
        <v>2237206.2800000003</v>
      </c>
      <c r="L294" s="11"/>
      <c r="M294" s="41">
        <v>2071554.82</v>
      </c>
      <c r="N294" s="11"/>
      <c r="O294" s="41">
        <v>2832400.4</v>
      </c>
      <c r="P294" s="11"/>
      <c r="Q294" s="41">
        <v>2146783.7000000002</v>
      </c>
      <c r="R294" s="11"/>
      <c r="S294" s="41">
        <v>2523512.1100000003</v>
      </c>
      <c r="T294" s="11"/>
      <c r="U294" s="41">
        <v>1448312.37</v>
      </c>
      <c r="V294" s="11"/>
      <c r="W294" s="41">
        <v>1687155.79</v>
      </c>
      <c r="X294" s="11"/>
      <c r="Y294" s="41">
        <v>1441493.29</v>
      </c>
      <c r="Z294" s="19"/>
      <c r="AA294" s="41">
        <f t="shared" ref="AA294:AA299" si="27">SUM(C294:Z294)</f>
        <v>22888911.109999999</v>
      </c>
    </row>
    <row r="295" spans="1:27" x14ac:dyDescent="0.3">
      <c r="A295" s="14" t="s">
        <v>3</v>
      </c>
      <c r="B295" s="14"/>
      <c r="C295" s="11">
        <v>54053.66</v>
      </c>
      <c r="D295" s="11"/>
      <c r="E295" s="11">
        <v>95993.329999999987</v>
      </c>
      <c r="F295" s="11"/>
      <c r="G295" s="11">
        <v>246319.58000000002</v>
      </c>
      <c r="H295" s="11"/>
      <c r="I295" s="41">
        <v>182026.91</v>
      </c>
      <c r="J295" s="11"/>
      <c r="K295" s="11">
        <v>276780.7</v>
      </c>
      <c r="L295" s="11"/>
      <c r="M295" s="41">
        <v>90860.57</v>
      </c>
      <c r="N295" s="11"/>
      <c r="O295" s="41">
        <v>353544.55</v>
      </c>
      <c r="P295" s="11"/>
      <c r="Q295" s="41">
        <v>-43743.509999999995</v>
      </c>
      <c r="R295" s="11"/>
      <c r="S295" s="41">
        <v>312981.28000000003</v>
      </c>
      <c r="T295" s="11"/>
      <c r="U295" s="41">
        <v>126019.25</v>
      </c>
      <c r="V295" s="11"/>
      <c r="W295" s="41">
        <v>93575.09</v>
      </c>
      <c r="X295" s="11"/>
      <c r="Y295" s="41">
        <v>36261.919999999998</v>
      </c>
      <c r="Z295" s="19"/>
      <c r="AA295" s="41">
        <f t="shared" si="27"/>
        <v>1824673.33</v>
      </c>
    </row>
    <row r="296" spans="1:27" x14ac:dyDescent="0.3">
      <c r="A296" s="14" t="s">
        <v>4</v>
      </c>
      <c r="B296" s="14"/>
      <c r="C296" s="11">
        <v>46080.07</v>
      </c>
      <c r="D296" s="11"/>
      <c r="E296" s="11">
        <v>59404.33</v>
      </c>
      <c r="F296" s="11"/>
      <c r="G296" s="11">
        <v>39893.599999999999</v>
      </c>
      <c r="H296" s="11"/>
      <c r="I296" s="41">
        <v>40684.9</v>
      </c>
      <c r="J296" s="11"/>
      <c r="K296" s="11">
        <v>48765.16</v>
      </c>
      <c r="L296" s="11"/>
      <c r="M296" s="41">
        <v>2414.8000000000002</v>
      </c>
      <c r="N296" s="11"/>
      <c r="O296" s="41">
        <v>11784.81</v>
      </c>
      <c r="P296" s="11"/>
      <c r="Q296" s="41">
        <v>75405.08</v>
      </c>
      <c r="R296" s="11"/>
      <c r="S296" s="41">
        <v>5848.55</v>
      </c>
      <c r="T296" s="11"/>
      <c r="U296" s="41">
        <v>2769.31</v>
      </c>
      <c r="V296" s="11"/>
      <c r="W296" s="41">
        <v>1785.96</v>
      </c>
      <c r="X296" s="11"/>
      <c r="Y296" s="41">
        <v>876.15</v>
      </c>
      <c r="Z296" s="19"/>
      <c r="AA296" s="41">
        <f t="shared" si="27"/>
        <v>335712.72000000003</v>
      </c>
    </row>
    <row r="297" spans="1:27" x14ac:dyDescent="0.3">
      <c r="A297" s="14" t="s">
        <v>5</v>
      </c>
      <c r="B297" s="14"/>
      <c r="C297" s="11">
        <v>7973.5900000000038</v>
      </c>
      <c r="D297" s="11"/>
      <c r="E297" s="11">
        <v>36589</v>
      </c>
      <c r="F297" s="11"/>
      <c r="G297" s="11">
        <v>206425.98</v>
      </c>
      <c r="H297" s="11"/>
      <c r="I297" s="41">
        <v>141342.01</v>
      </c>
      <c r="J297" s="11"/>
      <c r="K297" s="11">
        <v>228015.54</v>
      </c>
      <c r="L297" s="11"/>
      <c r="M297" s="41">
        <v>88445.77</v>
      </c>
      <c r="N297" s="11"/>
      <c r="O297" s="41">
        <v>341759.74</v>
      </c>
      <c r="P297" s="11"/>
      <c r="Q297" s="41">
        <v>-119148.59000000001</v>
      </c>
      <c r="R297" s="11"/>
      <c r="S297" s="41">
        <v>307132.73</v>
      </c>
      <c r="T297" s="11"/>
      <c r="U297" s="41">
        <v>123249.94</v>
      </c>
      <c r="V297" s="11"/>
      <c r="W297" s="41">
        <v>91789.13</v>
      </c>
      <c r="X297" s="11"/>
      <c r="Y297" s="41">
        <v>35385.769999999997</v>
      </c>
      <c r="Z297" s="19"/>
      <c r="AA297" s="41">
        <f t="shared" si="27"/>
        <v>1488960.6099999999</v>
      </c>
    </row>
    <row r="298" spans="1:27" x14ac:dyDescent="0.3">
      <c r="A298" s="14" t="s">
        <v>6</v>
      </c>
      <c r="B298" s="14"/>
      <c r="C298" s="11">
        <v>2711.0199999999986</v>
      </c>
      <c r="D298" s="11"/>
      <c r="E298" s="11">
        <v>12440.26</v>
      </c>
      <c r="F298" s="11"/>
      <c r="G298" s="11">
        <v>70184.83</v>
      </c>
      <c r="H298" s="11"/>
      <c r="I298" s="41">
        <v>48056.29</v>
      </c>
      <c r="J298" s="11"/>
      <c r="K298" s="11">
        <v>77525.279999999999</v>
      </c>
      <c r="L298" s="11"/>
      <c r="M298" s="41">
        <v>30071.559999999998</v>
      </c>
      <c r="N298" s="11"/>
      <c r="O298" s="41">
        <v>116198.31000000001</v>
      </c>
      <c r="P298" s="11"/>
      <c r="Q298" s="41">
        <v>-40510.520000000004</v>
      </c>
      <c r="R298" s="11"/>
      <c r="S298" s="41">
        <v>104425.12</v>
      </c>
      <c r="T298" s="11"/>
      <c r="U298" s="41">
        <v>41904.979999999996</v>
      </c>
      <c r="V298" s="11"/>
      <c r="W298" s="41">
        <v>31208.31</v>
      </c>
      <c r="X298" s="11"/>
      <c r="Y298" s="41">
        <v>12031.16</v>
      </c>
      <c r="Z298" s="19"/>
      <c r="AA298" s="41">
        <f t="shared" si="27"/>
        <v>506246.59999999992</v>
      </c>
    </row>
    <row r="299" spans="1:27" x14ac:dyDescent="0.3">
      <c r="A299" s="15" t="s">
        <v>7</v>
      </c>
      <c r="B299" s="14"/>
      <c r="C299" s="11">
        <v>159.48000000000002</v>
      </c>
      <c r="D299" s="11"/>
      <c r="E299" s="11">
        <v>731.78</v>
      </c>
      <c r="F299" s="11"/>
      <c r="G299" s="11">
        <v>4128.5200000000004</v>
      </c>
      <c r="H299" s="11"/>
      <c r="I299" s="41">
        <v>2826.84</v>
      </c>
      <c r="J299" s="11"/>
      <c r="K299" s="11">
        <v>4560.3099999999995</v>
      </c>
      <c r="L299" s="11"/>
      <c r="M299" s="41">
        <v>1768.91</v>
      </c>
      <c r="N299" s="11"/>
      <c r="O299" s="41">
        <v>6835.2</v>
      </c>
      <c r="P299" s="11"/>
      <c r="Q299" s="41">
        <v>-2382.9700000000003</v>
      </c>
      <c r="R299" s="11"/>
      <c r="S299" s="41">
        <v>6142.65</v>
      </c>
      <c r="T299" s="11"/>
      <c r="U299" s="41">
        <v>2465</v>
      </c>
      <c r="V299" s="11"/>
      <c r="W299" s="41">
        <v>1835.79</v>
      </c>
      <c r="X299" s="11"/>
      <c r="Y299" s="41">
        <v>707.72</v>
      </c>
      <c r="Z299" s="19"/>
      <c r="AA299" s="41">
        <f t="shared" si="27"/>
        <v>29779.230000000003</v>
      </c>
    </row>
    <row r="300" spans="1:27" x14ac:dyDescent="0.3">
      <c r="A300" s="37" t="s">
        <v>8</v>
      </c>
      <c r="B300" s="14"/>
      <c r="C300" s="11"/>
      <c r="D300" s="11"/>
      <c r="E300" s="11"/>
      <c r="F300" s="11"/>
      <c r="G300" s="11"/>
      <c r="H300" s="11"/>
      <c r="I300" s="41"/>
      <c r="J300" s="11"/>
      <c r="K300" s="11"/>
      <c r="L300" s="11"/>
      <c r="M300" s="41"/>
      <c r="N300" s="11"/>
      <c r="O300" s="41"/>
      <c r="P300" s="11"/>
      <c r="Q300" s="41"/>
      <c r="R300" s="11"/>
      <c r="S300" s="41"/>
      <c r="T300" s="11"/>
      <c r="U300" s="41"/>
      <c r="V300" s="11"/>
      <c r="W300" s="41"/>
      <c r="X300" s="11"/>
      <c r="Y300" s="41"/>
      <c r="Z300" s="19"/>
      <c r="AA300" s="11"/>
    </row>
    <row r="301" spans="1:27" x14ac:dyDescent="0.3">
      <c r="A301" s="14" t="s">
        <v>2</v>
      </c>
      <c r="B301" s="14"/>
      <c r="C301" s="11">
        <v>552693.27</v>
      </c>
      <c r="D301" s="11"/>
      <c r="E301" s="11">
        <v>496752.29</v>
      </c>
      <c r="F301" s="11"/>
      <c r="G301" s="11">
        <v>902717.73</v>
      </c>
      <c r="H301" s="11"/>
      <c r="I301" s="41">
        <v>1425182.76</v>
      </c>
      <c r="J301" s="11"/>
      <c r="K301" s="11">
        <v>1108770.83</v>
      </c>
      <c r="L301" s="11"/>
      <c r="M301" s="41">
        <v>1266613.1000000001</v>
      </c>
      <c r="N301" s="11"/>
      <c r="O301" s="41">
        <v>1796948.14</v>
      </c>
      <c r="P301" s="11"/>
      <c r="Q301" s="41">
        <v>1128288.44</v>
      </c>
      <c r="R301" s="11"/>
      <c r="S301" s="41">
        <v>1741102.11</v>
      </c>
      <c r="T301" s="11"/>
      <c r="U301" s="41">
        <v>799809.8</v>
      </c>
      <c r="V301" s="11"/>
      <c r="W301" s="41">
        <v>890075.92</v>
      </c>
      <c r="X301" s="11"/>
      <c r="Y301" s="41">
        <v>739793.67</v>
      </c>
      <c r="Z301" s="19"/>
      <c r="AA301" s="11">
        <f>SUM(C301:Z301)</f>
        <v>12848748.060000001</v>
      </c>
    </row>
    <row r="302" spans="1:27" x14ac:dyDescent="0.3">
      <c r="A302" s="14" t="s">
        <v>5</v>
      </c>
      <c r="B302" s="14"/>
      <c r="C302" s="11">
        <v>47769.29</v>
      </c>
      <c r="D302" s="11"/>
      <c r="E302" s="11">
        <v>17798.07</v>
      </c>
      <c r="F302" s="11"/>
      <c r="G302" s="11">
        <v>188446.16</v>
      </c>
      <c r="H302" s="11"/>
      <c r="I302" s="41">
        <v>157952.84</v>
      </c>
      <c r="J302" s="11"/>
      <c r="K302" s="11">
        <v>198782.95</v>
      </c>
      <c r="L302" s="11"/>
      <c r="M302" s="41">
        <v>83286.070000000007</v>
      </c>
      <c r="N302" s="11"/>
      <c r="O302" s="41">
        <v>329511.96999999997</v>
      </c>
      <c r="P302" s="11"/>
      <c r="Q302" s="41">
        <v>4682.01</v>
      </c>
      <c r="R302" s="11"/>
      <c r="S302" s="41">
        <v>261668.16</v>
      </c>
      <c r="T302" s="11"/>
      <c r="U302" s="41">
        <v>127061.81</v>
      </c>
      <c r="V302" s="11"/>
      <c r="W302" s="41">
        <v>99810.81</v>
      </c>
      <c r="X302" s="11"/>
      <c r="Y302" s="41">
        <v>26837.01</v>
      </c>
      <c r="Z302" s="19"/>
      <c r="AA302" s="11">
        <f>SUM(C302:Z302)</f>
        <v>1543607.1500000001</v>
      </c>
    </row>
    <row r="303" spans="1:27" x14ac:dyDescent="0.3">
      <c r="A303" s="14" t="s">
        <v>10</v>
      </c>
      <c r="B303" s="14"/>
      <c r="C303" s="11">
        <v>16241.56</v>
      </c>
      <c r="D303" s="11"/>
      <c r="E303" s="11">
        <v>6051.34</v>
      </c>
      <c r="F303" s="11"/>
      <c r="G303" s="11">
        <v>64071.69</v>
      </c>
      <c r="H303" s="11"/>
      <c r="I303" s="41">
        <v>53703.97</v>
      </c>
      <c r="J303" s="11"/>
      <c r="K303" s="11">
        <v>67586.2</v>
      </c>
      <c r="L303" s="11"/>
      <c r="M303" s="41">
        <v>28317.26</v>
      </c>
      <c r="N303" s="11"/>
      <c r="O303" s="41">
        <v>112034.07</v>
      </c>
      <c r="P303" s="11"/>
      <c r="Q303" s="41">
        <v>1591.88</v>
      </c>
      <c r="R303" s="11"/>
      <c r="S303" s="41">
        <v>88967.17</v>
      </c>
      <c r="T303" s="11"/>
      <c r="U303" s="41">
        <v>43201.02</v>
      </c>
      <c r="V303" s="11"/>
      <c r="W303" s="41">
        <v>33935.68</v>
      </c>
      <c r="X303" s="11"/>
      <c r="Y303" s="41">
        <v>9124.58</v>
      </c>
      <c r="Z303" s="19"/>
      <c r="AA303" s="11">
        <f>SUM(C303:Z303)</f>
        <v>524826.42000000004</v>
      </c>
    </row>
    <row r="304" spans="1:27" x14ac:dyDescent="0.3">
      <c r="A304" s="15" t="s">
        <v>7</v>
      </c>
      <c r="B304" s="14"/>
      <c r="C304" s="11">
        <v>955.39</v>
      </c>
      <c r="D304" s="11"/>
      <c r="E304" s="11">
        <v>355.96</v>
      </c>
      <c r="F304" s="11"/>
      <c r="G304" s="11">
        <v>3768.92</v>
      </c>
      <c r="H304" s="11"/>
      <c r="I304" s="41">
        <v>3159.06</v>
      </c>
      <c r="J304" s="11"/>
      <c r="K304" s="11">
        <v>3975.66</v>
      </c>
      <c r="L304" s="11"/>
      <c r="M304" s="41">
        <v>1665.72</v>
      </c>
      <c r="N304" s="11"/>
      <c r="O304" s="41">
        <v>6590.24</v>
      </c>
      <c r="P304" s="11"/>
      <c r="Q304" s="41">
        <v>93.64</v>
      </c>
      <c r="R304" s="11"/>
      <c r="S304" s="41">
        <v>5233.3599999999997</v>
      </c>
      <c r="T304" s="11"/>
      <c r="U304" s="41">
        <v>2541.2399999999998</v>
      </c>
      <c r="V304" s="11"/>
      <c r="W304" s="41">
        <v>1996.22</v>
      </c>
      <c r="X304" s="11"/>
      <c r="Y304" s="41">
        <v>536.74</v>
      </c>
      <c r="Z304" s="19"/>
      <c r="AA304" s="11">
        <f>SUM(C304:Z304)</f>
        <v>30872.149999999998</v>
      </c>
    </row>
    <row r="305" spans="1:27" x14ac:dyDescent="0.3">
      <c r="A305" s="37" t="s">
        <v>9</v>
      </c>
      <c r="B305" s="14"/>
      <c r="C305" s="41"/>
      <c r="D305" s="11"/>
      <c r="E305" s="11"/>
      <c r="F305" s="11"/>
      <c r="G305" s="11"/>
      <c r="H305" s="11"/>
      <c r="I305" s="41"/>
      <c r="J305" s="11"/>
      <c r="K305" s="11"/>
      <c r="L305" s="11"/>
      <c r="M305" s="41"/>
      <c r="N305" s="11"/>
      <c r="O305" s="41"/>
      <c r="P305" s="11"/>
      <c r="Q305" s="41"/>
      <c r="R305" s="11"/>
      <c r="S305" s="41"/>
      <c r="T305" s="11"/>
      <c r="U305" s="41"/>
      <c r="V305" s="11"/>
      <c r="W305" s="41"/>
      <c r="X305" s="11"/>
      <c r="Y305" s="41"/>
      <c r="Z305" s="19"/>
      <c r="AA305" s="11"/>
    </row>
    <row r="306" spans="1:27" x14ac:dyDescent="0.3">
      <c r="A306" s="14" t="s">
        <v>2</v>
      </c>
      <c r="B306" s="14"/>
      <c r="C306" s="41">
        <v>406258.64</v>
      </c>
      <c r="D306" s="11"/>
      <c r="E306" s="11">
        <v>521601.28000000003</v>
      </c>
      <c r="F306" s="11"/>
      <c r="G306" s="11">
        <v>921827.71</v>
      </c>
      <c r="H306" s="11"/>
      <c r="I306" s="41">
        <v>1273458.67</v>
      </c>
      <c r="J306" s="11"/>
      <c r="K306" s="11">
        <v>1128435.45</v>
      </c>
      <c r="L306" s="11"/>
      <c r="M306" s="41">
        <v>804941.72</v>
      </c>
      <c r="N306" s="11"/>
      <c r="O306" s="41">
        <v>1035452.26</v>
      </c>
      <c r="P306" s="11"/>
      <c r="Q306" s="41">
        <v>1018495.26</v>
      </c>
      <c r="R306" s="11"/>
      <c r="S306" s="41">
        <v>782410</v>
      </c>
      <c r="T306" s="11"/>
      <c r="U306" s="41">
        <v>648502.56999999995</v>
      </c>
      <c r="V306" s="11"/>
      <c r="W306" s="41">
        <v>797079.87</v>
      </c>
      <c r="X306" s="11"/>
      <c r="Y306" s="41">
        <v>701699.62</v>
      </c>
      <c r="Z306" s="19"/>
      <c r="AA306" s="11">
        <f t="shared" ref="AA306:AA311" si="28">SUM(C306:Z306)</f>
        <v>10040163.049999997</v>
      </c>
    </row>
    <row r="307" spans="1:27" x14ac:dyDescent="0.3">
      <c r="A307" s="14" t="s">
        <v>3</v>
      </c>
      <c r="B307" s="14"/>
      <c r="C307" s="41">
        <v>6284.37</v>
      </c>
      <c r="D307" s="11"/>
      <c r="E307" s="11">
        <v>78195.259999999995</v>
      </c>
      <c r="F307" s="11"/>
      <c r="G307" s="11">
        <v>57873.42</v>
      </c>
      <c r="H307" s="11"/>
      <c r="I307" s="41">
        <v>24074.07</v>
      </c>
      <c r="J307" s="11"/>
      <c r="K307" s="11">
        <v>77997.75</v>
      </c>
      <c r="L307" s="11"/>
      <c r="M307" s="41">
        <v>7574.5</v>
      </c>
      <c r="N307" s="11"/>
      <c r="O307" s="41">
        <v>24032.58</v>
      </c>
      <c r="P307" s="11"/>
      <c r="Q307" s="41">
        <v>-48425.52</v>
      </c>
      <c r="R307" s="11"/>
      <c r="S307" s="41">
        <v>51313.120000000003</v>
      </c>
      <c r="T307" s="11"/>
      <c r="U307" s="41">
        <v>-1042.56</v>
      </c>
      <c r="V307" s="11"/>
      <c r="W307" s="41">
        <v>-6235.72</v>
      </c>
      <c r="X307" s="11"/>
      <c r="Y307" s="41">
        <v>9424.91</v>
      </c>
      <c r="Z307" s="19"/>
      <c r="AA307" s="41">
        <f t="shared" si="28"/>
        <v>281066.18000000005</v>
      </c>
    </row>
    <row r="308" spans="1:27" x14ac:dyDescent="0.3">
      <c r="A308" s="14" t="s">
        <v>4</v>
      </c>
      <c r="B308" s="14"/>
      <c r="C308" s="41">
        <v>46080.07</v>
      </c>
      <c r="D308" s="11"/>
      <c r="E308" s="11">
        <v>59404.33</v>
      </c>
      <c r="F308" s="11"/>
      <c r="G308" s="11">
        <v>39893.599999999999</v>
      </c>
      <c r="H308" s="11"/>
      <c r="I308" s="41">
        <v>40684.9</v>
      </c>
      <c r="J308" s="11"/>
      <c r="K308" s="11">
        <v>48765.16</v>
      </c>
      <c r="L308" s="11"/>
      <c r="M308" s="41">
        <v>2414.8000000000002</v>
      </c>
      <c r="N308" s="11"/>
      <c r="O308" s="41">
        <v>11784.81</v>
      </c>
      <c r="P308" s="11"/>
      <c r="Q308" s="41">
        <v>75405.08</v>
      </c>
      <c r="R308" s="11"/>
      <c r="S308" s="41">
        <v>5848.55</v>
      </c>
      <c r="T308" s="11"/>
      <c r="U308" s="41">
        <v>2769.31</v>
      </c>
      <c r="V308" s="11"/>
      <c r="W308" s="41">
        <v>1785.96</v>
      </c>
      <c r="X308" s="11"/>
      <c r="Y308" s="41">
        <v>876.15</v>
      </c>
      <c r="Z308" s="19"/>
      <c r="AA308" s="41">
        <f t="shared" si="28"/>
        <v>335712.72000000003</v>
      </c>
    </row>
    <row r="309" spans="1:27" x14ac:dyDescent="0.3">
      <c r="A309" s="14" t="s">
        <v>5</v>
      </c>
      <c r="B309" s="14"/>
      <c r="C309" s="41">
        <v>-39795.699999999997</v>
      </c>
      <c r="D309" s="11"/>
      <c r="E309" s="11">
        <v>18790.93</v>
      </c>
      <c r="F309" s="11"/>
      <c r="G309" s="11">
        <v>17979.82</v>
      </c>
      <c r="H309" s="11"/>
      <c r="I309" s="41">
        <v>-16610.830000000002</v>
      </c>
      <c r="J309" s="11"/>
      <c r="K309" s="11">
        <v>29232.59</v>
      </c>
      <c r="L309" s="11"/>
      <c r="M309" s="41">
        <v>5159.7</v>
      </c>
      <c r="N309" s="11"/>
      <c r="O309" s="41">
        <v>12247.77</v>
      </c>
      <c r="P309" s="11"/>
      <c r="Q309" s="41">
        <v>-123830.6</v>
      </c>
      <c r="R309" s="11"/>
      <c r="S309" s="41">
        <v>45464.57</v>
      </c>
      <c r="T309" s="11"/>
      <c r="U309" s="41">
        <v>-3811.87</v>
      </c>
      <c r="V309" s="11"/>
      <c r="W309" s="41">
        <v>-8021.68</v>
      </c>
      <c r="X309" s="11"/>
      <c r="Y309" s="41">
        <v>8548.76</v>
      </c>
      <c r="Z309" s="19"/>
      <c r="AA309" s="41">
        <f t="shared" si="28"/>
        <v>-54646.540000000008</v>
      </c>
    </row>
    <row r="310" spans="1:27" x14ac:dyDescent="0.3">
      <c r="A310" s="14" t="s">
        <v>10</v>
      </c>
      <c r="B310" s="14"/>
      <c r="C310" s="41">
        <v>-13530.54</v>
      </c>
      <c r="D310" s="11"/>
      <c r="E310" s="11">
        <v>6388.92</v>
      </c>
      <c r="F310" s="11"/>
      <c r="G310" s="11">
        <v>6113.14</v>
      </c>
      <c r="H310" s="11"/>
      <c r="I310" s="41">
        <v>-5647.68</v>
      </c>
      <c r="J310" s="11"/>
      <c r="K310" s="11">
        <v>9939.08</v>
      </c>
      <c r="L310" s="11"/>
      <c r="M310" s="41">
        <v>1754.3</v>
      </c>
      <c r="N310" s="11"/>
      <c r="O310" s="41">
        <v>4164.24</v>
      </c>
      <c r="P310" s="11"/>
      <c r="Q310" s="41">
        <v>-42102.400000000001</v>
      </c>
      <c r="R310" s="11"/>
      <c r="S310" s="41">
        <v>15457.95</v>
      </c>
      <c r="T310" s="11"/>
      <c r="U310" s="41">
        <v>-1296.04</v>
      </c>
      <c r="V310" s="11"/>
      <c r="W310" s="41">
        <v>-2727.37</v>
      </c>
      <c r="X310" s="11"/>
      <c r="Y310" s="41">
        <v>2906.58</v>
      </c>
      <c r="Z310" s="19"/>
      <c r="AA310" s="41">
        <f t="shared" si="28"/>
        <v>-18579.82</v>
      </c>
    </row>
    <row r="311" spans="1:27" x14ac:dyDescent="0.3">
      <c r="A311" s="15" t="s">
        <v>7</v>
      </c>
      <c r="B311" s="14"/>
      <c r="C311" s="41">
        <v>-795.91</v>
      </c>
      <c r="D311" s="11"/>
      <c r="E311" s="11">
        <v>375.82</v>
      </c>
      <c r="F311" s="11"/>
      <c r="G311" s="11">
        <v>359.6</v>
      </c>
      <c r="H311" s="11"/>
      <c r="I311" s="41">
        <v>-332.22</v>
      </c>
      <c r="J311" s="11"/>
      <c r="K311" s="11">
        <v>584.65</v>
      </c>
      <c r="L311" s="11"/>
      <c r="M311" s="41">
        <v>103.19</v>
      </c>
      <c r="N311" s="11"/>
      <c r="O311" s="41">
        <v>244.96</v>
      </c>
      <c r="P311" s="11"/>
      <c r="Q311" s="41">
        <v>-2476.61</v>
      </c>
      <c r="R311" s="11"/>
      <c r="S311" s="41">
        <v>909.29</v>
      </c>
      <c r="T311" s="11"/>
      <c r="U311" s="41">
        <v>-76.239999999999995</v>
      </c>
      <c r="V311" s="11"/>
      <c r="W311" s="41">
        <v>-160.43</v>
      </c>
      <c r="X311" s="11"/>
      <c r="Y311" s="41">
        <v>170.98</v>
      </c>
      <c r="Z311" s="19"/>
      <c r="AA311" s="41">
        <f t="shared" si="28"/>
        <v>-1092.92</v>
      </c>
    </row>
    <row r="312" spans="1:27" x14ac:dyDescent="0.3">
      <c r="A312" s="15"/>
      <c r="B312" s="14"/>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9"/>
      <c r="AA312" s="11"/>
    </row>
    <row r="313" spans="1:27" x14ac:dyDescent="0.3">
      <c r="A313" s="15"/>
      <c r="B313" s="14"/>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9"/>
      <c r="AA313" s="11"/>
    </row>
    <row r="314" spans="1:27" x14ac:dyDescent="0.3">
      <c r="A314" s="10" t="s">
        <v>41</v>
      </c>
      <c r="B314" s="14"/>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9"/>
      <c r="AA314" s="11"/>
    </row>
    <row r="315" spans="1:27" x14ac:dyDescent="0.3">
      <c r="A315" s="37" t="s">
        <v>1</v>
      </c>
      <c r="B315" s="14"/>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9"/>
      <c r="AA315" s="11"/>
    </row>
    <row r="316" spans="1:27" x14ac:dyDescent="0.3">
      <c r="A316" s="14" t="s">
        <v>2</v>
      </c>
      <c r="B316" s="14"/>
      <c r="C316" s="11">
        <v>29042453.260000002</v>
      </c>
      <c r="D316" s="11"/>
      <c r="E316" s="11">
        <v>28397169.289999999</v>
      </c>
      <c r="F316" s="11"/>
      <c r="G316" s="11">
        <v>50722679.880000003</v>
      </c>
      <c r="H316" s="11"/>
      <c r="I316" s="11">
        <v>65914523.719999999</v>
      </c>
      <c r="J316" s="11"/>
      <c r="K316" s="11">
        <v>75219179.420000002</v>
      </c>
      <c r="L316" s="11"/>
      <c r="M316" s="41">
        <v>83708824.969999999</v>
      </c>
      <c r="N316" s="11"/>
      <c r="O316" s="41">
        <v>84432162.420000002</v>
      </c>
      <c r="P316" s="11"/>
      <c r="Q316" s="41">
        <v>72901729.629999995</v>
      </c>
      <c r="R316" s="11"/>
      <c r="S316" s="11">
        <v>79287597.280000001</v>
      </c>
      <c r="T316" s="11"/>
      <c r="U316" s="41">
        <v>66441533.620000005</v>
      </c>
      <c r="V316" s="11"/>
      <c r="W316" s="11">
        <v>54113904.659999996</v>
      </c>
      <c r="X316" s="11"/>
      <c r="Y316" s="11">
        <v>44914291.969999999</v>
      </c>
      <c r="Z316" s="19"/>
      <c r="AA316" s="11">
        <f t="shared" ref="AA316:AA321" si="29">SUM(C316:Z316)</f>
        <v>735096050.12</v>
      </c>
    </row>
    <row r="317" spans="1:27" x14ac:dyDescent="0.3">
      <c r="A317" s="14" t="s">
        <v>3</v>
      </c>
      <c r="B317" s="14"/>
      <c r="C317" s="11">
        <v>2278758.4900000002</v>
      </c>
      <c r="D317" s="11"/>
      <c r="E317" s="11">
        <v>2553293.77</v>
      </c>
      <c r="F317" s="11"/>
      <c r="G317" s="11">
        <v>5569403.8799999999</v>
      </c>
      <c r="H317" s="11"/>
      <c r="I317" s="11">
        <v>4340280.28</v>
      </c>
      <c r="J317" s="11"/>
      <c r="K317" s="11">
        <v>5727579.8499999996</v>
      </c>
      <c r="L317" s="11"/>
      <c r="M317" s="41">
        <v>5281203.3099999996</v>
      </c>
      <c r="N317" s="11"/>
      <c r="O317" s="41">
        <v>5488457.6100000003</v>
      </c>
      <c r="P317" s="11"/>
      <c r="Q317" s="41">
        <v>4319500.9799999995</v>
      </c>
      <c r="R317" s="11"/>
      <c r="S317" s="11">
        <v>5305875.12</v>
      </c>
      <c r="T317" s="11"/>
      <c r="U317" s="41">
        <v>4750060.5</v>
      </c>
      <c r="V317" s="11"/>
      <c r="W317" s="11">
        <v>4538745.25</v>
      </c>
      <c r="X317" s="11"/>
      <c r="Y317" s="11">
        <v>2583143.83</v>
      </c>
      <c r="Z317" s="19"/>
      <c r="AA317" s="11">
        <f t="shared" si="29"/>
        <v>52736302.869999997</v>
      </c>
    </row>
    <row r="318" spans="1:27" x14ac:dyDescent="0.3">
      <c r="A318" s="14" t="s">
        <v>4</v>
      </c>
      <c r="B318" s="14"/>
      <c r="C318" s="11">
        <v>1707964.28</v>
      </c>
      <c r="D318" s="11"/>
      <c r="E318" s="11">
        <v>1554595.32</v>
      </c>
      <c r="F318" s="11"/>
      <c r="G318" s="11">
        <v>5188077.12</v>
      </c>
      <c r="H318" s="11"/>
      <c r="I318" s="11">
        <v>3993784.66</v>
      </c>
      <c r="J318" s="11"/>
      <c r="K318" s="11">
        <v>5420533.9800000004</v>
      </c>
      <c r="L318" s="11"/>
      <c r="M318" s="41">
        <v>5241668.05</v>
      </c>
      <c r="N318" s="11"/>
      <c r="O318" s="41">
        <v>5659513.4199999999</v>
      </c>
      <c r="P318" s="11"/>
      <c r="Q318" s="41">
        <v>5828833.0300000003</v>
      </c>
      <c r="R318" s="11"/>
      <c r="S318" s="11">
        <v>4901609.16</v>
      </c>
      <c r="T318" s="11"/>
      <c r="U318" s="41">
        <v>4709860.7699999996</v>
      </c>
      <c r="V318" s="11"/>
      <c r="W318" s="11">
        <v>3701524.21</v>
      </c>
      <c r="X318" s="11"/>
      <c r="Y318" s="11">
        <v>2181770.67</v>
      </c>
      <c r="Z318" s="19"/>
      <c r="AA318" s="11">
        <f t="shared" si="29"/>
        <v>50089734.669999994</v>
      </c>
    </row>
    <row r="319" spans="1:27" x14ac:dyDescent="0.3">
      <c r="A319" s="14" t="s">
        <v>5</v>
      </c>
      <c r="B319" s="14"/>
      <c r="C319" s="11">
        <v>570794.21</v>
      </c>
      <c r="D319" s="11"/>
      <c r="E319" s="11">
        <v>998698.45</v>
      </c>
      <c r="F319" s="11"/>
      <c r="G319" s="11">
        <v>381326.76</v>
      </c>
      <c r="H319" s="11"/>
      <c r="I319" s="11">
        <v>346495.62</v>
      </c>
      <c r="J319" s="11"/>
      <c r="K319" s="11">
        <v>307045.87</v>
      </c>
      <c r="L319" s="11"/>
      <c r="M319" s="41">
        <v>39535.260000000009</v>
      </c>
      <c r="N319" s="11"/>
      <c r="O319" s="41">
        <v>-171055.81</v>
      </c>
      <c r="P319" s="11"/>
      <c r="Q319" s="41">
        <v>-1509332.05</v>
      </c>
      <c r="R319" s="11"/>
      <c r="S319" s="11">
        <v>404265.95999999996</v>
      </c>
      <c r="T319" s="11"/>
      <c r="U319" s="41">
        <v>40199.729999999996</v>
      </c>
      <c r="V319" s="11"/>
      <c r="W319" s="11">
        <v>837221.03999999992</v>
      </c>
      <c r="X319" s="11"/>
      <c r="Y319" s="11">
        <v>401373.16</v>
      </c>
      <c r="Z319" s="19"/>
      <c r="AA319" s="11">
        <f t="shared" si="29"/>
        <v>2646568.1999999997</v>
      </c>
    </row>
    <row r="320" spans="1:27" x14ac:dyDescent="0.3">
      <c r="A320" s="14" t="s">
        <v>6</v>
      </c>
      <c r="B320" s="14"/>
      <c r="C320" s="11">
        <v>194070.03</v>
      </c>
      <c r="D320" s="11"/>
      <c r="E320" s="11">
        <v>339557.47</v>
      </c>
      <c r="F320" s="11"/>
      <c r="G320" s="11">
        <v>129651.1</v>
      </c>
      <c r="H320" s="11"/>
      <c r="I320" s="11">
        <v>117808.51</v>
      </c>
      <c r="J320" s="11"/>
      <c r="K320" s="11">
        <v>104395.6</v>
      </c>
      <c r="L320" s="11"/>
      <c r="M320" s="41">
        <v>13441.980000000001</v>
      </c>
      <c r="N320" s="11"/>
      <c r="O320" s="41">
        <v>-58158.970000000008</v>
      </c>
      <c r="P320" s="11"/>
      <c r="Q320" s="41">
        <v>-513172.9</v>
      </c>
      <c r="R320" s="11"/>
      <c r="S320" s="11">
        <v>137450.41999999998</v>
      </c>
      <c r="T320" s="11"/>
      <c r="U320" s="41">
        <v>13667.91</v>
      </c>
      <c r="V320" s="11"/>
      <c r="W320" s="11">
        <v>284655.14999999997</v>
      </c>
      <c r="X320" s="11"/>
      <c r="Y320" s="11">
        <v>136466.87999999998</v>
      </c>
      <c r="Z320" s="19"/>
      <c r="AA320" s="11">
        <f t="shared" si="29"/>
        <v>899833.17999999982</v>
      </c>
    </row>
    <row r="321" spans="1:27" x14ac:dyDescent="0.3">
      <c r="A321" s="15" t="s">
        <v>7</v>
      </c>
      <c r="B321" s="14"/>
      <c r="C321" s="11">
        <v>11415.88</v>
      </c>
      <c r="D321" s="11"/>
      <c r="E321" s="11">
        <v>19973.97</v>
      </c>
      <c r="F321" s="11"/>
      <c r="G321" s="11">
        <v>7626.54</v>
      </c>
      <c r="H321" s="11"/>
      <c r="I321" s="11">
        <v>6929.91</v>
      </c>
      <c r="J321" s="11"/>
      <c r="K321" s="11">
        <v>6140.92</v>
      </c>
      <c r="L321" s="11"/>
      <c r="M321" s="41">
        <v>790.69999999999993</v>
      </c>
      <c r="N321" s="11"/>
      <c r="O321" s="41">
        <v>-3421.11</v>
      </c>
      <c r="P321" s="11"/>
      <c r="Q321" s="41">
        <v>-30186.639999999999</v>
      </c>
      <c r="R321" s="11"/>
      <c r="S321" s="11">
        <v>8085.32</v>
      </c>
      <c r="T321" s="11"/>
      <c r="U321" s="41">
        <v>803.9899999999999</v>
      </c>
      <c r="V321" s="11"/>
      <c r="W321" s="11">
        <v>16744.420000000002</v>
      </c>
      <c r="X321" s="11"/>
      <c r="Y321" s="11">
        <v>8027.46</v>
      </c>
      <c r="Z321" s="19"/>
      <c r="AA321" s="11">
        <f t="shared" si="29"/>
        <v>52931.360000000001</v>
      </c>
    </row>
    <row r="322" spans="1:27" x14ac:dyDescent="0.3">
      <c r="A322" s="37" t="s">
        <v>8</v>
      </c>
      <c r="B322" s="14"/>
      <c r="C322" s="11"/>
      <c r="D322" s="11"/>
      <c r="E322" s="11"/>
      <c r="F322" s="11"/>
      <c r="G322" s="11"/>
      <c r="H322" s="11"/>
      <c r="I322" s="11"/>
      <c r="J322" s="11"/>
      <c r="K322" s="11"/>
      <c r="L322" s="11"/>
      <c r="M322" s="41"/>
      <c r="N322" s="11"/>
      <c r="O322" s="41"/>
      <c r="P322" s="11"/>
      <c r="Q322" s="41"/>
      <c r="R322" s="11"/>
      <c r="S322" s="11"/>
      <c r="T322" s="11"/>
      <c r="U322" s="41"/>
      <c r="V322" s="11"/>
      <c r="W322" s="11"/>
      <c r="X322" s="11"/>
      <c r="Y322" s="11"/>
      <c r="Z322" s="19"/>
      <c r="AA322" s="11"/>
    </row>
    <row r="323" spans="1:27" x14ac:dyDescent="0.3">
      <c r="A323" s="14" t="s">
        <v>2</v>
      </c>
      <c r="B323" s="14"/>
      <c r="C323" s="11">
        <v>0</v>
      </c>
      <c r="D323" s="11"/>
      <c r="E323" s="11">
        <v>0</v>
      </c>
      <c r="F323" s="11"/>
      <c r="G323" s="11">
        <v>0</v>
      </c>
      <c r="H323" s="11"/>
      <c r="I323" s="11">
        <v>0</v>
      </c>
      <c r="J323" s="11"/>
      <c r="K323" s="11">
        <v>0</v>
      </c>
      <c r="L323" s="11"/>
      <c r="M323" s="41">
        <v>162793.19</v>
      </c>
      <c r="N323" s="11"/>
      <c r="O323" s="41">
        <v>744440.72</v>
      </c>
      <c r="P323" s="11"/>
      <c r="Q323" s="41">
        <v>581128.06999999995</v>
      </c>
      <c r="R323" s="11"/>
      <c r="S323" s="11">
        <v>881625.54</v>
      </c>
      <c r="T323" s="11"/>
      <c r="U323" s="41">
        <v>579339.74</v>
      </c>
      <c r="V323" s="11"/>
      <c r="W323" s="11">
        <v>514346.62</v>
      </c>
      <c r="X323" s="11"/>
      <c r="Y323" s="11">
        <v>536376.31000000006</v>
      </c>
      <c r="Z323" s="19"/>
      <c r="AA323" s="11">
        <f>SUM(C323:Z323)</f>
        <v>4000050.19</v>
      </c>
    </row>
    <row r="324" spans="1:27" x14ac:dyDescent="0.3">
      <c r="A324" s="14" t="s">
        <v>5</v>
      </c>
      <c r="B324" s="14"/>
      <c r="C324" s="11">
        <v>0</v>
      </c>
      <c r="D324" s="11"/>
      <c r="E324" s="11">
        <v>0</v>
      </c>
      <c r="F324" s="11"/>
      <c r="G324" s="11">
        <v>0</v>
      </c>
      <c r="H324" s="11"/>
      <c r="I324" s="11">
        <v>0</v>
      </c>
      <c r="J324" s="11"/>
      <c r="K324" s="11">
        <v>0</v>
      </c>
      <c r="L324" s="11"/>
      <c r="M324" s="41">
        <v>72642.100000000006</v>
      </c>
      <c r="N324" s="11"/>
      <c r="O324" s="41">
        <v>121146.29</v>
      </c>
      <c r="P324" s="11"/>
      <c r="Q324" s="41">
        <v>50890.51</v>
      </c>
      <c r="R324" s="11"/>
      <c r="S324" s="11">
        <v>106118.48</v>
      </c>
      <c r="T324" s="11"/>
      <c r="U324" s="41">
        <v>62243.02</v>
      </c>
      <c r="V324" s="11"/>
      <c r="W324" s="11">
        <v>50581.95</v>
      </c>
      <c r="X324" s="11"/>
      <c r="Y324" s="11">
        <v>10032.49</v>
      </c>
      <c r="Z324" s="19"/>
      <c r="AA324" s="11">
        <f>SUM(C324:Z324)</f>
        <v>473654.84</v>
      </c>
    </row>
    <row r="325" spans="1:27" x14ac:dyDescent="0.3">
      <c r="A325" s="14" t="s">
        <v>10</v>
      </c>
      <c r="B325" s="14"/>
      <c r="C325" s="11">
        <v>0</v>
      </c>
      <c r="D325" s="11"/>
      <c r="E325" s="11">
        <v>0</v>
      </c>
      <c r="F325" s="11"/>
      <c r="G325" s="11">
        <v>0</v>
      </c>
      <c r="H325" s="11"/>
      <c r="I325" s="11">
        <v>0</v>
      </c>
      <c r="J325" s="11"/>
      <c r="K325" s="11">
        <v>0</v>
      </c>
      <c r="L325" s="11"/>
      <c r="M325" s="41">
        <v>24698.31</v>
      </c>
      <c r="N325" s="11"/>
      <c r="O325" s="41">
        <v>41189.74</v>
      </c>
      <c r="P325" s="11"/>
      <c r="Q325" s="41">
        <v>17302.77</v>
      </c>
      <c r="R325" s="11"/>
      <c r="S325" s="11">
        <v>36080.28</v>
      </c>
      <c r="T325" s="11"/>
      <c r="U325" s="41">
        <v>21162.63</v>
      </c>
      <c r="V325" s="11"/>
      <c r="W325" s="11">
        <v>17197.86</v>
      </c>
      <c r="X325" s="11"/>
      <c r="Y325" s="11">
        <v>3411.05</v>
      </c>
      <c r="Z325" s="19"/>
      <c r="AA325" s="11">
        <f>SUM(C325:Z325)</f>
        <v>161042.64000000001</v>
      </c>
    </row>
    <row r="326" spans="1:27" x14ac:dyDescent="0.3">
      <c r="A326" s="15" t="s">
        <v>7</v>
      </c>
      <c r="B326" s="14"/>
      <c r="C326" s="11">
        <v>0</v>
      </c>
      <c r="D326" s="11"/>
      <c r="E326" s="11">
        <v>0</v>
      </c>
      <c r="F326" s="11"/>
      <c r="G326" s="11">
        <v>0</v>
      </c>
      <c r="H326" s="11"/>
      <c r="I326" s="11">
        <v>0</v>
      </c>
      <c r="J326" s="11"/>
      <c r="K326" s="11">
        <v>0</v>
      </c>
      <c r="L326" s="11"/>
      <c r="M326" s="41">
        <v>1452.84</v>
      </c>
      <c r="N326" s="11"/>
      <c r="O326" s="41">
        <v>2422.9299999999998</v>
      </c>
      <c r="P326" s="11"/>
      <c r="Q326" s="41">
        <v>1017.81</v>
      </c>
      <c r="R326" s="11"/>
      <c r="S326" s="11">
        <v>2122.37</v>
      </c>
      <c r="T326" s="11"/>
      <c r="U326" s="41">
        <v>1244.8599999999999</v>
      </c>
      <c r="V326" s="11"/>
      <c r="W326" s="11">
        <v>1011.64</v>
      </c>
      <c r="X326" s="11"/>
      <c r="Y326" s="11">
        <v>200.65</v>
      </c>
      <c r="Z326" s="19"/>
      <c r="AA326" s="11">
        <f>SUM(C326:Z326)</f>
        <v>9473.0999999999985</v>
      </c>
    </row>
    <row r="327" spans="1:27" x14ac:dyDescent="0.3">
      <c r="A327" s="37" t="s">
        <v>9</v>
      </c>
      <c r="B327" s="14"/>
      <c r="C327" s="11"/>
      <c r="D327" s="11"/>
      <c r="E327" s="11"/>
      <c r="F327" s="11"/>
      <c r="G327" s="11"/>
      <c r="H327" s="11"/>
      <c r="I327" s="11"/>
      <c r="J327" s="11"/>
      <c r="K327" s="11"/>
      <c r="L327" s="11"/>
      <c r="M327" s="41"/>
      <c r="N327" s="11"/>
      <c r="O327" s="41"/>
      <c r="P327" s="11"/>
      <c r="Q327" s="41"/>
      <c r="R327" s="11"/>
      <c r="S327" s="11"/>
      <c r="T327" s="11"/>
      <c r="U327" s="41"/>
      <c r="V327" s="11"/>
      <c r="W327" s="11"/>
      <c r="X327" s="11"/>
      <c r="Y327" s="11"/>
      <c r="Z327" s="19"/>
      <c r="AA327" s="11"/>
    </row>
    <row r="328" spans="1:27" x14ac:dyDescent="0.3">
      <c r="A328" s="14" t="s">
        <v>2</v>
      </c>
      <c r="B328" s="14"/>
      <c r="C328" s="11">
        <v>29042453.260000002</v>
      </c>
      <c r="D328" s="11"/>
      <c r="E328" s="11">
        <v>28397169.289999999</v>
      </c>
      <c r="F328" s="11"/>
      <c r="G328" s="11">
        <v>50722679.880000003</v>
      </c>
      <c r="H328" s="11"/>
      <c r="I328" s="11">
        <v>65914523.719999999</v>
      </c>
      <c r="J328" s="11"/>
      <c r="K328" s="11">
        <v>75219179.420000002</v>
      </c>
      <c r="L328" s="11"/>
      <c r="M328" s="41">
        <v>83546031.780000001</v>
      </c>
      <c r="N328" s="11"/>
      <c r="O328" s="41">
        <v>83687721.700000003</v>
      </c>
      <c r="P328" s="11"/>
      <c r="Q328" s="41">
        <v>72320601.560000002</v>
      </c>
      <c r="R328" s="11"/>
      <c r="S328" s="11">
        <v>78405971.739999995</v>
      </c>
      <c r="T328" s="11"/>
      <c r="U328" s="41">
        <v>65862193.880000003</v>
      </c>
      <c r="V328" s="11"/>
      <c r="W328" s="11">
        <v>53599558.039999999</v>
      </c>
      <c r="X328" s="11"/>
      <c r="Y328" s="11">
        <v>44377915.659999996</v>
      </c>
      <c r="Z328" s="19"/>
      <c r="AA328" s="11">
        <f t="shared" ref="AA328:AA333" si="30">SUM(C328:Z328)</f>
        <v>731095999.92999995</v>
      </c>
    </row>
    <row r="329" spans="1:27" x14ac:dyDescent="0.3">
      <c r="A329" s="14" t="s">
        <v>3</v>
      </c>
      <c r="B329" s="14"/>
      <c r="C329" s="11">
        <v>2278758.4900000002</v>
      </c>
      <c r="D329" s="11"/>
      <c r="E329" s="11">
        <v>2553293.77</v>
      </c>
      <c r="F329" s="11"/>
      <c r="G329" s="11">
        <v>5569403.8799999999</v>
      </c>
      <c r="H329" s="11"/>
      <c r="I329" s="11">
        <v>4340280.28</v>
      </c>
      <c r="J329" s="11"/>
      <c r="K329" s="11">
        <v>5727579.8499999996</v>
      </c>
      <c r="L329" s="11"/>
      <c r="M329" s="41">
        <v>5208561.21</v>
      </c>
      <c r="N329" s="11"/>
      <c r="O329" s="41">
        <v>5367311.32</v>
      </c>
      <c r="P329" s="11"/>
      <c r="Q329" s="41">
        <v>4268610.47</v>
      </c>
      <c r="R329" s="11"/>
      <c r="S329" s="11">
        <v>5199756.6399999997</v>
      </c>
      <c r="T329" s="11"/>
      <c r="U329" s="41">
        <v>4687817.4800000004</v>
      </c>
      <c r="V329" s="11"/>
      <c r="W329" s="11">
        <v>4488163.3</v>
      </c>
      <c r="X329" s="11"/>
      <c r="Y329" s="11">
        <v>2573111.34</v>
      </c>
      <c r="Z329" s="19"/>
      <c r="AA329" s="11">
        <f t="shared" si="30"/>
        <v>52262648.030000001</v>
      </c>
    </row>
    <row r="330" spans="1:27" x14ac:dyDescent="0.3">
      <c r="A330" s="14" t="s">
        <v>4</v>
      </c>
      <c r="B330" s="14"/>
      <c r="C330" s="11">
        <v>1707964.28</v>
      </c>
      <c r="D330" s="11"/>
      <c r="E330" s="11">
        <v>1554595.32</v>
      </c>
      <c r="F330" s="11"/>
      <c r="G330" s="11">
        <v>5188077.12</v>
      </c>
      <c r="H330" s="11"/>
      <c r="I330" s="11">
        <v>3993784.66</v>
      </c>
      <c r="J330" s="11"/>
      <c r="K330" s="11">
        <v>5420533.9800000004</v>
      </c>
      <c r="L330" s="11"/>
      <c r="M330" s="41">
        <v>5241668.05</v>
      </c>
      <c r="N330" s="11"/>
      <c r="O330" s="41">
        <v>5659513.4199999999</v>
      </c>
      <c r="P330" s="11"/>
      <c r="Q330" s="41">
        <v>5828833.0300000003</v>
      </c>
      <c r="R330" s="11"/>
      <c r="S330" s="11">
        <v>4901609.16</v>
      </c>
      <c r="T330" s="11"/>
      <c r="U330" s="41">
        <v>4709860.7699999996</v>
      </c>
      <c r="V330" s="11"/>
      <c r="W330" s="11">
        <v>3701524.21</v>
      </c>
      <c r="X330" s="11"/>
      <c r="Y330" s="11">
        <v>2181770.67</v>
      </c>
      <c r="Z330" s="19"/>
      <c r="AA330" s="11">
        <f t="shared" si="30"/>
        <v>50089734.669999994</v>
      </c>
    </row>
    <row r="331" spans="1:27" x14ac:dyDescent="0.3">
      <c r="A331" s="14" t="s">
        <v>5</v>
      </c>
      <c r="B331" s="14"/>
      <c r="C331" s="11">
        <v>570794.21</v>
      </c>
      <c r="D331" s="11"/>
      <c r="E331" s="11">
        <v>998698.45</v>
      </c>
      <c r="F331" s="11"/>
      <c r="G331" s="11">
        <v>381326.76</v>
      </c>
      <c r="H331" s="11"/>
      <c r="I331" s="11">
        <v>346495.62</v>
      </c>
      <c r="J331" s="11"/>
      <c r="K331" s="11">
        <v>307045.87</v>
      </c>
      <c r="L331" s="11"/>
      <c r="M331" s="41">
        <v>-33106.839999999997</v>
      </c>
      <c r="N331" s="11"/>
      <c r="O331" s="41">
        <v>-292202.09999999998</v>
      </c>
      <c r="P331" s="11"/>
      <c r="Q331" s="41">
        <v>-1560222.56</v>
      </c>
      <c r="R331" s="11"/>
      <c r="S331" s="11">
        <v>298147.48</v>
      </c>
      <c r="T331" s="11"/>
      <c r="U331" s="41">
        <v>-22043.29</v>
      </c>
      <c r="V331" s="11"/>
      <c r="W331" s="11">
        <v>786639.09</v>
      </c>
      <c r="X331" s="11"/>
      <c r="Y331" s="11">
        <v>391340.67</v>
      </c>
      <c r="Z331" s="19"/>
      <c r="AA331" s="11">
        <f t="shared" si="30"/>
        <v>2172913.36</v>
      </c>
    </row>
    <row r="332" spans="1:27" x14ac:dyDescent="0.3">
      <c r="A332" s="14" t="s">
        <v>10</v>
      </c>
      <c r="B332" s="14"/>
      <c r="C332" s="11">
        <v>194070.03</v>
      </c>
      <c r="D332" s="11"/>
      <c r="E332" s="11">
        <v>339557.47</v>
      </c>
      <c r="F332" s="11"/>
      <c r="G332" s="11">
        <v>129651.1</v>
      </c>
      <c r="H332" s="11"/>
      <c r="I332" s="11">
        <v>117808.51</v>
      </c>
      <c r="J332" s="11"/>
      <c r="K332" s="11">
        <v>104395.6</v>
      </c>
      <c r="L332" s="11"/>
      <c r="M332" s="41">
        <v>-11256.33</v>
      </c>
      <c r="N332" s="11"/>
      <c r="O332" s="41">
        <v>-99348.71</v>
      </c>
      <c r="P332" s="11"/>
      <c r="Q332" s="41">
        <v>-530475.67000000004</v>
      </c>
      <c r="R332" s="11"/>
      <c r="S332" s="11">
        <v>101370.14</v>
      </c>
      <c r="T332" s="11"/>
      <c r="U332" s="41">
        <v>-7494.72</v>
      </c>
      <c r="V332" s="11"/>
      <c r="W332" s="11">
        <v>267457.28999999998</v>
      </c>
      <c r="X332" s="11"/>
      <c r="Y332" s="11">
        <v>133055.82999999999</v>
      </c>
      <c r="Z332" s="19"/>
      <c r="AA332" s="11">
        <f t="shared" si="30"/>
        <v>738790.53999999992</v>
      </c>
    </row>
    <row r="333" spans="1:27" x14ac:dyDescent="0.3">
      <c r="A333" s="15" t="s">
        <v>7</v>
      </c>
      <c r="B333" s="14"/>
      <c r="C333" s="11">
        <v>11415.88</v>
      </c>
      <c r="D333" s="11"/>
      <c r="E333" s="11">
        <v>19973.97</v>
      </c>
      <c r="F333" s="11"/>
      <c r="G333" s="11">
        <v>7626.54</v>
      </c>
      <c r="H333" s="11"/>
      <c r="I333" s="11">
        <v>6929.91</v>
      </c>
      <c r="J333" s="11"/>
      <c r="K333" s="11">
        <v>6140.92</v>
      </c>
      <c r="L333" s="11"/>
      <c r="M333" s="41">
        <v>-662.14</v>
      </c>
      <c r="N333" s="11"/>
      <c r="O333" s="41">
        <v>-5844.04</v>
      </c>
      <c r="P333" s="11"/>
      <c r="Q333" s="41">
        <v>-31204.45</v>
      </c>
      <c r="R333" s="11"/>
      <c r="S333" s="11">
        <v>5962.95</v>
      </c>
      <c r="T333" s="11"/>
      <c r="U333" s="41">
        <v>-440.87</v>
      </c>
      <c r="V333" s="11"/>
      <c r="W333" s="11">
        <v>15732.78</v>
      </c>
      <c r="X333" s="11"/>
      <c r="Y333" s="11">
        <v>7826.81</v>
      </c>
      <c r="Z333" s="19"/>
      <c r="AA333" s="11">
        <f t="shared" si="30"/>
        <v>43458.26</v>
      </c>
    </row>
    <row r="334" spans="1:27" x14ac:dyDescent="0.3">
      <c r="A334" s="15"/>
      <c r="B334" s="14"/>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9"/>
      <c r="AA334" s="11"/>
    </row>
    <row r="335" spans="1:27" x14ac:dyDescent="0.3">
      <c r="A335" s="15"/>
      <c r="B335" s="14"/>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9"/>
      <c r="AA335" s="11"/>
    </row>
    <row r="336" spans="1:27" x14ac:dyDescent="0.3">
      <c r="A336" s="10" t="s">
        <v>42</v>
      </c>
      <c r="B336" s="14"/>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9"/>
      <c r="AA336" s="11"/>
    </row>
    <row r="337" spans="1:27" x14ac:dyDescent="0.3">
      <c r="A337" s="37" t="s">
        <v>1</v>
      </c>
      <c r="B337" s="14"/>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9"/>
      <c r="AA337" s="11"/>
    </row>
    <row r="338" spans="1:27" x14ac:dyDescent="0.3">
      <c r="A338" s="14" t="s">
        <v>2</v>
      </c>
      <c r="B338" s="14"/>
      <c r="C338" s="41">
        <v>4039789.24</v>
      </c>
      <c r="D338" s="11"/>
      <c r="E338" s="11">
        <v>3677364.42</v>
      </c>
      <c r="F338" s="11"/>
      <c r="G338" s="41">
        <v>5673405.2999999998</v>
      </c>
      <c r="H338" s="11"/>
      <c r="I338" s="41">
        <v>6667220.25</v>
      </c>
      <c r="J338" s="11"/>
      <c r="K338" s="11">
        <v>8261370.0099999998</v>
      </c>
      <c r="L338" s="11"/>
      <c r="M338" s="11">
        <v>7477647.9900000002</v>
      </c>
      <c r="N338" s="11"/>
      <c r="O338" s="41">
        <v>6327024.6200000001</v>
      </c>
      <c r="P338" s="11"/>
      <c r="Q338" s="41">
        <v>6194220.4100000001</v>
      </c>
      <c r="R338" s="11"/>
      <c r="S338" s="11">
        <v>9429336.2699999996</v>
      </c>
      <c r="T338" s="11"/>
      <c r="U338" s="41">
        <v>7714290.0999999996</v>
      </c>
      <c r="V338" s="11"/>
      <c r="W338" s="41">
        <v>6349017.8399999999</v>
      </c>
      <c r="X338" s="11"/>
      <c r="Y338" s="11">
        <v>6642472.75</v>
      </c>
      <c r="Z338" s="19"/>
      <c r="AA338" s="11">
        <f t="shared" ref="AA338:AA343" si="31">SUM(C338:Z338)</f>
        <v>78453159.199999988</v>
      </c>
    </row>
    <row r="339" spans="1:27" x14ac:dyDescent="0.3">
      <c r="A339" s="14" t="s">
        <v>3</v>
      </c>
      <c r="B339" s="14"/>
      <c r="C339" s="41">
        <v>250185.5</v>
      </c>
      <c r="D339" s="11"/>
      <c r="E339" s="11">
        <v>386050.21</v>
      </c>
      <c r="F339" s="11"/>
      <c r="G339" s="41">
        <v>652464.02</v>
      </c>
      <c r="H339" s="11"/>
      <c r="I339" s="41">
        <v>405400.55</v>
      </c>
      <c r="J339" s="11"/>
      <c r="K339" s="11">
        <v>844633.92</v>
      </c>
      <c r="L339" s="11"/>
      <c r="M339" s="11">
        <v>308854.83</v>
      </c>
      <c r="N339" s="11"/>
      <c r="O339" s="41">
        <v>716239.5199999999</v>
      </c>
      <c r="P339" s="11"/>
      <c r="Q339" s="41">
        <v>-417138.55</v>
      </c>
      <c r="R339" s="11"/>
      <c r="S339" s="11">
        <v>896959.42999999993</v>
      </c>
      <c r="T339" s="11"/>
      <c r="U339" s="41">
        <v>-146384.78000000003</v>
      </c>
      <c r="V339" s="11"/>
      <c r="W339" s="41">
        <v>-375582.84</v>
      </c>
      <c r="X339" s="11"/>
      <c r="Y339" s="11">
        <v>274484.28000000003</v>
      </c>
      <c r="Z339" s="19"/>
      <c r="AA339" s="11">
        <f t="shared" si="31"/>
        <v>3796166.0900000008</v>
      </c>
    </row>
    <row r="340" spans="1:27" x14ac:dyDescent="0.3">
      <c r="A340" s="14" t="s">
        <v>4</v>
      </c>
      <c r="B340" s="14"/>
      <c r="C340" s="41">
        <v>0</v>
      </c>
      <c r="D340" s="11"/>
      <c r="E340" s="11">
        <v>0</v>
      </c>
      <c r="F340" s="11"/>
      <c r="G340" s="41">
        <v>0</v>
      </c>
      <c r="H340" s="11"/>
      <c r="I340" s="41">
        <v>0</v>
      </c>
      <c r="J340" s="11"/>
      <c r="K340" s="11">
        <v>0</v>
      </c>
      <c r="L340" s="11"/>
      <c r="M340" s="11">
        <v>0</v>
      </c>
      <c r="N340" s="11"/>
      <c r="O340" s="41">
        <v>0</v>
      </c>
      <c r="P340" s="11"/>
      <c r="Q340" s="41">
        <v>0</v>
      </c>
      <c r="R340" s="11"/>
      <c r="S340" s="11">
        <v>0</v>
      </c>
      <c r="T340" s="11"/>
      <c r="U340" s="41">
        <v>0</v>
      </c>
      <c r="V340" s="11"/>
      <c r="W340" s="41">
        <v>0</v>
      </c>
      <c r="X340" s="11"/>
      <c r="Y340" s="11">
        <v>0</v>
      </c>
      <c r="Z340" s="19"/>
      <c r="AA340" s="11">
        <f t="shared" si="31"/>
        <v>0</v>
      </c>
    </row>
    <row r="341" spans="1:27" x14ac:dyDescent="0.3">
      <c r="A341" s="14" t="s">
        <v>5</v>
      </c>
      <c r="B341" s="14"/>
      <c r="C341" s="41">
        <v>250185.5</v>
      </c>
      <c r="D341" s="11"/>
      <c r="E341" s="11">
        <v>386050.21</v>
      </c>
      <c r="F341" s="11"/>
      <c r="G341" s="41">
        <v>652464.02</v>
      </c>
      <c r="H341" s="11"/>
      <c r="I341" s="41">
        <v>405400.55</v>
      </c>
      <c r="J341" s="11"/>
      <c r="K341" s="11">
        <v>844633.92</v>
      </c>
      <c r="L341" s="11"/>
      <c r="M341" s="11">
        <v>308854.83</v>
      </c>
      <c r="N341" s="11"/>
      <c r="O341" s="41">
        <v>716239.5199999999</v>
      </c>
      <c r="P341" s="11"/>
      <c r="Q341" s="41">
        <v>-417138.55</v>
      </c>
      <c r="R341" s="11"/>
      <c r="S341" s="11">
        <v>896959.42999999993</v>
      </c>
      <c r="T341" s="11"/>
      <c r="U341" s="41">
        <v>-146384.78000000003</v>
      </c>
      <c r="V341" s="11"/>
      <c r="W341" s="41">
        <v>-375582.84</v>
      </c>
      <c r="X341" s="11"/>
      <c r="Y341" s="11">
        <v>274484.28000000003</v>
      </c>
      <c r="Z341" s="19"/>
      <c r="AA341" s="11">
        <f t="shared" si="31"/>
        <v>3796166.0900000008</v>
      </c>
    </row>
    <row r="342" spans="1:27" x14ac:dyDescent="0.3">
      <c r="A342" s="14" t="s">
        <v>6</v>
      </c>
      <c r="B342" s="14"/>
      <c r="C342" s="41">
        <v>85063.07</v>
      </c>
      <c r="D342" s="11"/>
      <c r="E342" s="11">
        <v>131257.07999999999</v>
      </c>
      <c r="F342" s="11"/>
      <c r="G342" s="41">
        <v>221837.77</v>
      </c>
      <c r="H342" s="11"/>
      <c r="I342" s="41">
        <v>137836.19</v>
      </c>
      <c r="J342" s="11"/>
      <c r="K342" s="11">
        <v>287175.52999999997</v>
      </c>
      <c r="L342" s="11"/>
      <c r="M342" s="11">
        <v>105010.64</v>
      </c>
      <c r="N342" s="11"/>
      <c r="O342" s="41">
        <v>243521.44</v>
      </c>
      <c r="P342" s="11"/>
      <c r="Q342" s="41">
        <v>-141827.10999999999</v>
      </c>
      <c r="R342" s="11"/>
      <c r="S342" s="11">
        <v>304966.19999999995</v>
      </c>
      <c r="T342" s="11"/>
      <c r="U342" s="41">
        <v>-49770.819999999992</v>
      </c>
      <c r="V342" s="11"/>
      <c r="W342" s="41">
        <v>-127698.17</v>
      </c>
      <c r="X342" s="11"/>
      <c r="Y342" s="11">
        <v>93324.65</v>
      </c>
      <c r="Z342" s="19"/>
      <c r="AA342" s="11">
        <f t="shared" si="31"/>
        <v>1290696.4699999997</v>
      </c>
    </row>
    <row r="343" spans="1:27" x14ac:dyDescent="0.3">
      <c r="A343" s="15" t="s">
        <v>7</v>
      </c>
      <c r="B343" s="14"/>
      <c r="C343" s="41">
        <v>5003.71</v>
      </c>
      <c r="D343" s="11"/>
      <c r="E343" s="11">
        <v>7721.0099999999993</v>
      </c>
      <c r="F343" s="11"/>
      <c r="G343" s="41">
        <v>13049.289999999999</v>
      </c>
      <c r="H343" s="11"/>
      <c r="I343" s="41">
        <v>8108.01</v>
      </c>
      <c r="J343" s="11"/>
      <c r="K343" s="11">
        <v>16892.68</v>
      </c>
      <c r="L343" s="11"/>
      <c r="M343" s="11">
        <v>6177.09</v>
      </c>
      <c r="N343" s="11"/>
      <c r="O343" s="41">
        <v>14324.79</v>
      </c>
      <c r="P343" s="11"/>
      <c r="Q343" s="41">
        <v>-8342.7799999999988</v>
      </c>
      <c r="R343" s="11"/>
      <c r="S343" s="11">
        <v>17939.190000000002</v>
      </c>
      <c r="T343" s="11"/>
      <c r="U343" s="41">
        <v>-2927.7</v>
      </c>
      <c r="V343" s="11"/>
      <c r="W343" s="41">
        <v>-7511.66</v>
      </c>
      <c r="X343" s="11"/>
      <c r="Y343" s="11">
        <v>5489.6900000000005</v>
      </c>
      <c r="Z343" s="19"/>
      <c r="AA343" s="11">
        <f t="shared" si="31"/>
        <v>75923.319999999992</v>
      </c>
    </row>
    <row r="344" spans="1:27" x14ac:dyDescent="0.3">
      <c r="A344" s="37" t="s">
        <v>8</v>
      </c>
      <c r="B344" s="14"/>
      <c r="C344" s="41"/>
      <c r="D344" s="11"/>
      <c r="E344" s="11"/>
      <c r="F344" s="11"/>
      <c r="G344" s="41"/>
      <c r="H344" s="11"/>
      <c r="I344" s="41"/>
      <c r="J344" s="11"/>
      <c r="K344" s="11"/>
      <c r="L344" s="11"/>
      <c r="M344" s="11"/>
      <c r="N344" s="11"/>
      <c r="O344" s="41"/>
      <c r="P344" s="11"/>
      <c r="Q344" s="41"/>
      <c r="R344" s="11"/>
      <c r="S344" s="11"/>
      <c r="T344" s="11"/>
      <c r="U344" s="41"/>
      <c r="V344" s="11"/>
      <c r="W344" s="41"/>
      <c r="X344" s="11"/>
      <c r="Y344" s="11"/>
      <c r="Z344" s="19"/>
      <c r="AA344" s="11"/>
    </row>
    <row r="345" spans="1:27" x14ac:dyDescent="0.3">
      <c r="A345" s="14" t="s">
        <v>2</v>
      </c>
      <c r="B345" s="14"/>
      <c r="C345" s="41">
        <v>3476307.75</v>
      </c>
      <c r="D345" s="11"/>
      <c r="E345" s="11">
        <v>3059410.75</v>
      </c>
      <c r="F345" s="11"/>
      <c r="G345" s="41">
        <v>4661597</v>
      </c>
      <c r="H345" s="11"/>
      <c r="I345" s="41">
        <v>5094252.75</v>
      </c>
      <c r="J345" s="11"/>
      <c r="K345" s="11">
        <v>5981764</v>
      </c>
      <c r="L345" s="11"/>
      <c r="M345" s="11">
        <v>5560727</v>
      </c>
      <c r="N345" s="11"/>
      <c r="O345" s="41">
        <v>4343687</v>
      </c>
      <c r="P345" s="11"/>
      <c r="Q345" s="41">
        <v>3980895.25</v>
      </c>
      <c r="R345" s="11"/>
      <c r="S345" s="11">
        <v>6726861.25</v>
      </c>
      <c r="T345" s="11"/>
      <c r="U345" s="41">
        <v>5490324.5</v>
      </c>
      <c r="V345" s="11"/>
      <c r="W345" s="41">
        <v>5168865.5</v>
      </c>
      <c r="X345" s="11"/>
      <c r="Y345" s="11">
        <v>5036868.42</v>
      </c>
      <c r="Z345" s="19"/>
      <c r="AA345" s="11">
        <f>SUM(C345:Z345)</f>
        <v>58581561.170000002</v>
      </c>
    </row>
    <row r="346" spans="1:27" x14ac:dyDescent="0.3">
      <c r="A346" s="14" t="s">
        <v>5</v>
      </c>
      <c r="B346" s="14"/>
      <c r="C346" s="41">
        <v>282424.25</v>
      </c>
      <c r="D346" s="11"/>
      <c r="E346" s="11">
        <v>367232.25</v>
      </c>
      <c r="F346" s="11"/>
      <c r="G346" s="41">
        <v>676282.25</v>
      </c>
      <c r="H346" s="11"/>
      <c r="I346" s="41">
        <v>497724.5</v>
      </c>
      <c r="J346" s="11"/>
      <c r="K346" s="11">
        <v>678148.5</v>
      </c>
      <c r="L346" s="11"/>
      <c r="M346" s="11">
        <v>180943.19</v>
      </c>
      <c r="N346" s="11"/>
      <c r="O346" s="41">
        <v>747483.44</v>
      </c>
      <c r="P346" s="11"/>
      <c r="Q346" s="41">
        <v>-294501.25</v>
      </c>
      <c r="R346" s="11"/>
      <c r="S346" s="11">
        <v>858942.95</v>
      </c>
      <c r="T346" s="11"/>
      <c r="U346" s="41">
        <v>-187966.45</v>
      </c>
      <c r="V346" s="11"/>
      <c r="W346" s="41">
        <v>-376521.26</v>
      </c>
      <c r="X346" s="11"/>
      <c r="Y346" s="11">
        <v>171117.92</v>
      </c>
      <c r="Z346" s="19"/>
      <c r="AA346" s="11">
        <f>SUM(C346:Z346)</f>
        <v>3601310.29</v>
      </c>
    </row>
    <row r="347" spans="1:27" x14ac:dyDescent="0.3">
      <c r="A347" s="14" t="s">
        <v>10</v>
      </c>
      <c r="B347" s="14"/>
      <c r="C347" s="41">
        <v>96024.25</v>
      </c>
      <c r="D347" s="11"/>
      <c r="E347" s="11">
        <v>124858.97</v>
      </c>
      <c r="F347" s="11"/>
      <c r="G347" s="41">
        <v>229935.97</v>
      </c>
      <c r="H347" s="11"/>
      <c r="I347" s="41">
        <v>169226.33</v>
      </c>
      <c r="J347" s="11"/>
      <c r="K347" s="11">
        <v>230570.49</v>
      </c>
      <c r="L347" s="11"/>
      <c r="M347" s="11">
        <v>61520.68</v>
      </c>
      <c r="N347" s="11"/>
      <c r="O347" s="41">
        <v>254144.37</v>
      </c>
      <c r="P347" s="11"/>
      <c r="Q347" s="41">
        <v>-100130.43</v>
      </c>
      <c r="R347" s="11"/>
      <c r="S347" s="11">
        <v>292040.59999999998</v>
      </c>
      <c r="T347" s="11"/>
      <c r="U347" s="41">
        <v>-63908.59</v>
      </c>
      <c r="V347" s="11"/>
      <c r="W347" s="41">
        <v>-128017.23</v>
      </c>
      <c r="X347" s="11"/>
      <c r="Y347" s="11">
        <v>58180.09</v>
      </c>
      <c r="Z347" s="19"/>
      <c r="AA347" s="11">
        <f>SUM(C347:Z347)</f>
        <v>1224445.5</v>
      </c>
    </row>
    <row r="348" spans="1:27" x14ac:dyDescent="0.3">
      <c r="A348" s="15" t="s">
        <v>7</v>
      </c>
      <c r="B348" s="14"/>
      <c r="C348" s="41">
        <v>5648.49</v>
      </c>
      <c r="D348" s="11"/>
      <c r="E348" s="11">
        <v>7344.65</v>
      </c>
      <c r="F348" s="11"/>
      <c r="G348" s="41">
        <v>13525.65</v>
      </c>
      <c r="H348" s="11"/>
      <c r="I348" s="41">
        <v>9954.49</v>
      </c>
      <c r="J348" s="11"/>
      <c r="K348" s="11">
        <v>13562.97</v>
      </c>
      <c r="L348" s="11"/>
      <c r="M348" s="11">
        <v>3618.86</v>
      </c>
      <c r="N348" s="11"/>
      <c r="O348" s="41">
        <v>14949.67</v>
      </c>
      <c r="P348" s="11"/>
      <c r="Q348" s="41">
        <v>-5890.03</v>
      </c>
      <c r="R348" s="11"/>
      <c r="S348" s="11">
        <v>17178.86</v>
      </c>
      <c r="T348" s="11"/>
      <c r="U348" s="41">
        <v>-3759.33</v>
      </c>
      <c r="V348" s="11"/>
      <c r="W348" s="41">
        <v>-7530.43</v>
      </c>
      <c r="X348" s="11"/>
      <c r="Y348" s="11">
        <v>3422.36</v>
      </c>
      <c r="Z348" s="19"/>
      <c r="AA348" s="11">
        <f>SUM(C348:Z348)</f>
        <v>72026.210000000006</v>
      </c>
    </row>
    <row r="349" spans="1:27" x14ac:dyDescent="0.3">
      <c r="A349" s="37" t="s">
        <v>9</v>
      </c>
      <c r="B349" s="14"/>
      <c r="C349" s="41"/>
      <c r="D349" s="11"/>
      <c r="E349" s="11"/>
      <c r="F349" s="11"/>
      <c r="G349" s="41"/>
      <c r="H349" s="11"/>
      <c r="I349" s="41"/>
      <c r="J349" s="11"/>
      <c r="K349" s="11"/>
      <c r="L349" s="11"/>
      <c r="M349" s="11"/>
      <c r="N349" s="11"/>
      <c r="O349" s="41"/>
      <c r="P349" s="11"/>
      <c r="Q349" s="41"/>
      <c r="R349" s="11"/>
      <c r="S349" s="11"/>
      <c r="T349" s="11"/>
      <c r="U349" s="41"/>
      <c r="V349" s="11"/>
      <c r="W349" s="41"/>
      <c r="X349" s="11"/>
      <c r="Y349" s="11"/>
      <c r="Z349" s="19"/>
      <c r="AA349" s="11"/>
    </row>
    <row r="350" spans="1:27" x14ac:dyDescent="0.3">
      <c r="A350" s="14" t="s">
        <v>2</v>
      </c>
      <c r="B350" s="14"/>
      <c r="C350" s="41">
        <v>563481.49</v>
      </c>
      <c r="D350" s="11"/>
      <c r="E350" s="11">
        <v>617953.67000000004</v>
      </c>
      <c r="F350" s="11"/>
      <c r="G350" s="41">
        <v>1011808.3</v>
      </c>
      <c r="H350" s="11"/>
      <c r="I350" s="41">
        <v>1572967.5</v>
      </c>
      <c r="J350" s="11"/>
      <c r="K350" s="11">
        <v>2279606.0099999998</v>
      </c>
      <c r="L350" s="11"/>
      <c r="M350" s="11">
        <v>1916920.99</v>
      </c>
      <c r="N350" s="11"/>
      <c r="O350" s="41">
        <v>1983337.62</v>
      </c>
      <c r="P350" s="11"/>
      <c r="Q350" s="41">
        <v>2213325.16</v>
      </c>
      <c r="R350" s="11"/>
      <c r="S350" s="11">
        <v>2702475.02</v>
      </c>
      <c r="T350" s="11"/>
      <c r="U350" s="41">
        <v>2223965.6</v>
      </c>
      <c r="V350" s="11"/>
      <c r="W350" s="41">
        <v>1180152.3400000001</v>
      </c>
      <c r="X350" s="11"/>
      <c r="Y350" s="11">
        <v>1605604.33</v>
      </c>
      <c r="Z350" s="19"/>
      <c r="AA350" s="11">
        <f t="shared" ref="AA350:AA355" si="32">SUM(C350:Z350)</f>
        <v>19871598.030000001</v>
      </c>
    </row>
    <row r="351" spans="1:27" x14ac:dyDescent="0.3">
      <c r="A351" s="14" t="s">
        <v>3</v>
      </c>
      <c r="B351" s="14"/>
      <c r="C351" s="41">
        <v>-32238.75</v>
      </c>
      <c r="D351" s="11"/>
      <c r="E351" s="11">
        <v>18817.96</v>
      </c>
      <c r="F351" s="11"/>
      <c r="G351" s="41">
        <v>-23818.23</v>
      </c>
      <c r="H351" s="11"/>
      <c r="I351" s="41">
        <v>-92323.95</v>
      </c>
      <c r="J351" s="11"/>
      <c r="K351" s="11">
        <v>166485.42000000001</v>
      </c>
      <c r="L351" s="11"/>
      <c r="M351" s="11">
        <v>127911.64</v>
      </c>
      <c r="N351" s="11"/>
      <c r="O351" s="41">
        <v>-31243.919999999998</v>
      </c>
      <c r="P351" s="11"/>
      <c r="Q351" s="41">
        <v>-122637.3</v>
      </c>
      <c r="R351" s="11"/>
      <c r="S351" s="11">
        <v>38016.480000000003</v>
      </c>
      <c r="T351" s="11"/>
      <c r="U351" s="41">
        <v>41581.67</v>
      </c>
      <c r="V351" s="11"/>
      <c r="W351" s="41">
        <v>938.42</v>
      </c>
      <c r="X351" s="11"/>
      <c r="Y351" s="11">
        <v>103366.36</v>
      </c>
      <c r="Z351" s="19"/>
      <c r="AA351" s="11">
        <f t="shared" si="32"/>
        <v>194855.80000000005</v>
      </c>
    </row>
    <row r="352" spans="1:27" x14ac:dyDescent="0.3">
      <c r="A352" s="14" t="s">
        <v>4</v>
      </c>
      <c r="B352" s="14"/>
      <c r="C352" s="41">
        <v>0</v>
      </c>
      <c r="D352" s="11"/>
      <c r="E352" s="11">
        <v>0</v>
      </c>
      <c r="F352" s="11"/>
      <c r="G352" s="41">
        <v>0</v>
      </c>
      <c r="H352" s="11"/>
      <c r="I352" s="41">
        <v>0</v>
      </c>
      <c r="J352" s="11"/>
      <c r="K352" s="11">
        <v>0</v>
      </c>
      <c r="L352" s="11"/>
      <c r="M352" s="11">
        <v>0</v>
      </c>
      <c r="N352" s="11"/>
      <c r="O352" s="41">
        <v>0</v>
      </c>
      <c r="P352" s="11"/>
      <c r="Q352" s="41">
        <v>0</v>
      </c>
      <c r="R352" s="11"/>
      <c r="S352" s="11">
        <v>0</v>
      </c>
      <c r="T352" s="11"/>
      <c r="U352" s="41">
        <v>0</v>
      </c>
      <c r="V352" s="11"/>
      <c r="W352" s="41">
        <v>0</v>
      </c>
      <c r="X352" s="11"/>
      <c r="Y352" s="11">
        <v>0</v>
      </c>
      <c r="Z352" s="19"/>
      <c r="AA352" s="11">
        <f t="shared" si="32"/>
        <v>0</v>
      </c>
    </row>
    <row r="353" spans="1:27" x14ac:dyDescent="0.3">
      <c r="A353" s="14" t="s">
        <v>5</v>
      </c>
      <c r="B353" s="14"/>
      <c r="C353" s="41">
        <v>-32238.75</v>
      </c>
      <c r="D353" s="11"/>
      <c r="E353" s="11">
        <v>18817.96</v>
      </c>
      <c r="F353" s="11"/>
      <c r="G353" s="41">
        <v>-23818.23</v>
      </c>
      <c r="H353" s="11"/>
      <c r="I353" s="41">
        <v>-92323.95</v>
      </c>
      <c r="J353" s="11"/>
      <c r="K353" s="11">
        <v>166485.42000000001</v>
      </c>
      <c r="L353" s="11"/>
      <c r="M353" s="11">
        <v>127911.64</v>
      </c>
      <c r="N353" s="11"/>
      <c r="O353" s="41">
        <v>-31243.919999999998</v>
      </c>
      <c r="P353" s="11"/>
      <c r="Q353" s="41">
        <v>-122637.3</v>
      </c>
      <c r="R353" s="11"/>
      <c r="S353" s="11">
        <v>38016.480000000003</v>
      </c>
      <c r="T353" s="11"/>
      <c r="U353" s="41">
        <v>41581.67</v>
      </c>
      <c r="V353" s="11"/>
      <c r="W353" s="41">
        <v>938.42</v>
      </c>
      <c r="X353" s="11"/>
      <c r="Y353" s="11">
        <v>103366.36</v>
      </c>
      <c r="Z353" s="19"/>
      <c r="AA353" s="11">
        <f t="shared" si="32"/>
        <v>194855.80000000005</v>
      </c>
    </row>
    <row r="354" spans="1:27" x14ac:dyDescent="0.3">
      <c r="A354" s="14" t="s">
        <v>10</v>
      </c>
      <c r="B354" s="14"/>
      <c r="C354" s="41">
        <v>-10961.18</v>
      </c>
      <c r="D354" s="11"/>
      <c r="E354" s="11">
        <v>6398.11</v>
      </c>
      <c r="F354" s="11"/>
      <c r="G354" s="41">
        <v>-8098.2</v>
      </c>
      <c r="H354" s="11"/>
      <c r="I354" s="41">
        <v>-31390.14</v>
      </c>
      <c r="J354" s="11"/>
      <c r="K354" s="11">
        <v>56605.04</v>
      </c>
      <c r="L354" s="11"/>
      <c r="M354" s="11">
        <v>43489.96</v>
      </c>
      <c r="N354" s="11"/>
      <c r="O354" s="41">
        <v>-10622.93</v>
      </c>
      <c r="P354" s="11"/>
      <c r="Q354" s="41">
        <v>-41696.68</v>
      </c>
      <c r="R354" s="11"/>
      <c r="S354" s="11">
        <v>12925.6</v>
      </c>
      <c r="T354" s="11"/>
      <c r="U354" s="41">
        <v>14137.77</v>
      </c>
      <c r="V354" s="11"/>
      <c r="W354" s="41">
        <v>319.06</v>
      </c>
      <c r="X354" s="11"/>
      <c r="Y354" s="11">
        <v>35144.559999999998</v>
      </c>
      <c r="Z354" s="19"/>
      <c r="AA354" s="11">
        <f t="shared" si="32"/>
        <v>66250.97</v>
      </c>
    </row>
    <row r="355" spans="1:27" x14ac:dyDescent="0.3">
      <c r="A355" s="15" t="s">
        <v>7</v>
      </c>
      <c r="B355" s="14"/>
      <c r="C355" s="41">
        <v>-644.78</v>
      </c>
      <c r="D355" s="11"/>
      <c r="E355" s="11">
        <v>376.36</v>
      </c>
      <c r="F355" s="11"/>
      <c r="G355" s="41">
        <v>-476.36</v>
      </c>
      <c r="H355" s="11"/>
      <c r="I355" s="41">
        <v>-1846.48</v>
      </c>
      <c r="J355" s="11"/>
      <c r="K355" s="11">
        <v>3329.71</v>
      </c>
      <c r="L355" s="11"/>
      <c r="M355" s="11">
        <v>2558.23</v>
      </c>
      <c r="N355" s="11"/>
      <c r="O355" s="41">
        <v>-624.88</v>
      </c>
      <c r="P355" s="11"/>
      <c r="Q355" s="41">
        <v>-2452.75</v>
      </c>
      <c r="R355" s="11"/>
      <c r="S355" s="11">
        <v>760.33</v>
      </c>
      <c r="T355" s="11"/>
      <c r="U355" s="41">
        <v>831.63</v>
      </c>
      <c r="V355" s="11"/>
      <c r="W355" s="41">
        <v>18.77</v>
      </c>
      <c r="X355" s="11"/>
      <c r="Y355" s="11">
        <v>2067.33</v>
      </c>
      <c r="Z355" s="19"/>
      <c r="AA355" s="11">
        <f t="shared" si="32"/>
        <v>3897.1099999999997</v>
      </c>
    </row>
    <row r="356" spans="1:27" x14ac:dyDescent="0.3">
      <c r="A356" s="15"/>
      <c r="B356" s="14"/>
      <c r="C356" s="41"/>
      <c r="D356" s="11"/>
      <c r="E356" s="11"/>
      <c r="F356" s="11"/>
      <c r="G356" s="11"/>
      <c r="H356" s="11"/>
      <c r="I356" s="11"/>
      <c r="J356" s="11"/>
      <c r="K356" s="11"/>
      <c r="L356" s="11"/>
      <c r="M356" s="11"/>
      <c r="N356" s="11"/>
      <c r="O356" s="11"/>
      <c r="P356" s="11"/>
      <c r="Q356" s="11"/>
      <c r="R356" s="11"/>
      <c r="S356" s="11"/>
      <c r="T356" s="11"/>
      <c r="U356" s="11"/>
      <c r="V356" s="11"/>
      <c r="W356" s="11"/>
      <c r="X356" s="11"/>
      <c r="Y356" s="11"/>
      <c r="Z356" s="19"/>
      <c r="AA356" s="11"/>
    </row>
    <row r="357" spans="1:27" x14ac:dyDescent="0.3">
      <c r="A357" s="15"/>
      <c r="B357" s="14"/>
      <c r="C357" s="41"/>
      <c r="D357" s="11"/>
      <c r="E357" s="11"/>
      <c r="F357" s="11"/>
      <c r="G357" s="11"/>
      <c r="H357" s="11"/>
      <c r="I357" s="11"/>
      <c r="J357" s="11"/>
      <c r="K357" s="11"/>
      <c r="L357" s="11"/>
      <c r="M357" s="11"/>
      <c r="N357" s="11"/>
      <c r="O357" s="11"/>
      <c r="P357" s="11"/>
      <c r="Q357" s="11"/>
      <c r="R357" s="11"/>
      <c r="S357" s="11"/>
      <c r="T357" s="11"/>
      <c r="U357" s="11"/>
      <c r="V357" s="11"/>
      <c r="W357" s="11"/>
      <c r="X357" s="11"/>
      <c r="Y357" s="11"/>
      <c r="Z357" s="19"/>
      <c r="AA357" s="11"/>
    </row>
    <row r="358" spans="1:27" x14ac:dyDescent="0.3">
      <c r="A358" s="10" t="s">
        <v>43</v>
      </c>
      <c r="B358" s="14"/>
      <c r="C358" s="41"/>
      <c r="D358" s="11"/>
      <c r="E358" s="11"/>
      <c r="F358" s="11"/>
      <c r="G358" s="11"/>
      <c r="H358" s="11"/>
      <c r="I358" s="11"/>
      <c r="J358" s="11"/>
      <c r="K358" s="11"/>
      <c r="L358" s="11"/>
      <c r="M358" s="11"/>
      <c r="N358" s="11"/>
      <c r="O358" s="11"/>
      <c r="P358" s="11"/>
      <c r="Q358" s="11"/>
      <c r="R358" s="11"/>
      <c r="S358" s="11"/>
      <c r="T358" s="11"/>
      <c r="U358" s="11"/>
      <c r="V358" s="11"/>
      <c r="W358" s="11"/>
      <c r="X358" s="11"/>
      <c r="Y358" s="11"/>
      <c r="Z358" s="19"/>
      <c r="AA358" s="11"/>
    </row>
    <row r="359" spans="1:27" x14ac:dyDescent="0.3">
      <c r="A359" s="37" t="s">
        <v>1</v>
      </c>
      <c r="B359" s="14"/>
      <c r="C359" s="41"/>
      <c r="D359" s="11"/>
      <c r="E359" s="11"/>
      <c r="F359" s="11"/>
      <c r="G359" s="11"/>
      <c r="H359" s="11"/>
      <c r="I359" s="11"/>
      <c r="J359" s="11"/>
      <c r="K359" s="11"/>
      <c r="L359" s="11"/>
      <c r="M359" s="11"/>
      <c r="N359" s="11"/>
      <c r="O359" s="11"/>
      <c r="P359" s="11"/>
      <c r="Q359" s="11"/>
      <c r="R359" s="11"/>
      <c r="S359" s="11"/>
      <c r="T359" s="11"/>
      <c r="U359" s="11"/>
      <c r="V359" s="11"/>
      <c r="W359" s="11"/>
      <c r="X359" s="11"/>
      <c r="Y359" s="11"/>
      <c r="Z359" s="19"/>
      <c r="AA359" s="11"/>
    </row>
    <row r="360" spans="1:27" x14ac:dyDescent="0.3">
      <c r="A360" s="14" t="s">
        <v>2</v>
      </c>
      <c r="B360" s="14"/>
      <c r="C360" s="41"/>
      <c r="D360" s="11"/>
      <c r="E360" s="11">
        <v>420746.74</v>
      </c>
      <c r="F360" s="11"/>
      <c r="G360" s="11">
        <v>1493440.39</v>
      </c>
      <c r="H360" s="11"/>
      <c r="I360" s="11">
        <v>2298329.7599999998</v>
      </c>
      <c r="J360" s="11"/>
      <c r="K360" s="11">
        <v>2087427.81</v>
      </c>
      <c r="L360" s="11"/>
      <c r="M360" s="41">
        <v>1873006.76</v>
      </c>
      <c r="N360" s="11"/>
      <c r="O360" s="11">
        <v>2351675.89</v>
      </c>
      <c r="P360" s="11"/>
      <c r="Q360" s="41">
        <v>9587010.1900000013</v>
      </c>
      <c r="R360" s="11"/>
      <c r="S360" s="11">
        <v>15894813.030000001</v>
      </c>
      <c r="T360" s="11"/>
      <c r="U360" s="11">
        <v>14799736.82</v>
      </c>
      <c r="V360" s="11"/>
      <c r="W360" s="11">
        <v>12610447</v>
      </c>
      <c r="X360" s="11"/>
      <c r="Y360" s="11">
        <v>7263126.3000000007</v>
      </c>
      <c r="Z360" s="19"/>
      <c r="AA360" s="11">
        <f t="shared" ref="AA360:AA365" si="33">SUM(C360:Z360)</f>
        <v>70679760.689999998</v>
      </c>
    </row>
    <row r="361" spans="1:27" x14ac:dyDescent="0.3">
      <c r="A361" s="14" t="s">
        <v>3</v>
      </c>
      <c r="B361" s="14"/>
      <c r="C361" s="11"/>
      <c r="D361" s="11"/>
      <c r="E361" s="11">
        <v>150563.69</v>
      </c>
      <c r="F361" s="11"/>
      <c r="G361" s="11">
        <v>276072.73</v>
      </c>
      <c r="H361" s="11"/>
      <c r="I361" s="11">
        <v>198036.77</v>
      </c>
      <c r="J361" s="11"/>
      <c r="K361" s="11">
        <v>444388.2</v>
      </c>
      <c r="L361" s="11"/>
      <c r="M361" s="41">
        <v>-31069.55</v>
      </c>
      <c r="N361" s="11"/>
      <c r="O361" s="11">
        <v>106874.24000000001</v>
      </c>
      <c r="P361" s="11"/>
      <c r="Q361" s="41">
        <v>945733.22</v>
      </c>
      <c r="R361" s="11"/>
      <c r="S361" s="11">
        <v>1446460.55</v>
      </c>
      <c r="T361" s="11"/>
      <c r="U361" s="11">
        <v>1175510.19</v>
      </c>
      <c r="V361" s="11"/>
      <c r="W361" s="11">
        <v>821134.87</v>
      </c>
      <c r="X361" s="11"/>
      <c r="Y361" s="11">
        <v>699739.88</v>
      </c>
      <c r="Z361" s="19"/>
      <c r="AA361" s="11">
        <f t="shared" si="33"/>
        <v>6233444.7899999991</v>
      </c>
    </row>
    <row r="362" spans="1:27" x14ac:dyDescent="0.3">
      <c r="A362" s="14" t="s">
        <v>4</v>
      </c>
      <c r="B362" s="14"/>
      <c r="C362" s="41"/>
      <c r="D362" s="11"/>
      <c r="E362" s="11">
        <v>0</v>
      </c>
      <c r="F362" s="11"/>
      <c r="G362" s="11">
        <v>0</v>
      </c>
      <c r="H362" s="11"/>
      <c r="I362" s="11">
        <v>0</v>
      </c>
      <c r="J362" s="11"/>
      <c r="K362" s="11">
        <v>0</v>
      </c>
      <c r="L362" s="11"/>
      <c r="M362" s="41">
        <v>0</v>
      </c>
      <c r="N362" s="11"/>
      <c r="O362" s="11">
        <v>0</v>
      </c>
      <c r="P362" s="11"/>
      <c r="Q362" s="41">
        <v>1075203.3</v>
      </c>
      <c r="R362" s="11"/>
      <c r="S362" s="11">
        <v>1243775.27</v>
      </c>
      <c r="T362" s="11"/>
      <c r="U362" s="11">
        <v>856214.11</v>
      </c>
      <c r="V362" s="11"/>
      <c r="W362" s="11">
        <v>656419.75</v>
      </c>
      <c r="X362" s="11"/>
      <c r="Y362" s="11">
        <v>451642.31</v>
      </c>
      <c r="Z362" s="19"/>
      <c r="AA362" s="11">
        <f t="shared" si="33"/>
        <v>4283254.74</v>
      </c>
    </row>
    <row r="363" spans="1:27" x14ac:dyDescent="0.3">
      <c r="A363" s="14" t="s">
        <v>5</v>
      </c>
      <c r="B363" s="14"/>
      <c r="C363" s="41"/>
      <c r="D363" s="11"/>
      <c r="E363" s="11">
        <v>150563.69</v>
      </c>
      <c r="F363" s="11"/>
      <c r="G363" s="11">
        <v>276072.73</v>
      </c>
      <c r="H363" s="11"/>
      <c r="I363" s="11">
        <v>198036.77</v>
      </c>
      <c r="J363" s="11"/>
      <c r="K363" s="11">
        <v>444388.2</v>
      </c>
      <c r="L363" s="11"/>
      <c r="M363" s="41">
        <v>-31069.55</v>
      </c>
      <c r="N363" s="11"/>
      <c r="O363" s="11">
        <v>106874.24000000001</v>
      </c>
      <c r="P363" s="11"/>
      <c r="Q363" s="41">
        <v>-129470.08000000002</v>
      </c>
      <c r="R363" s="11"/>
      <c r="S363" s="11">
        <v>202685.28</v>
      </c>
      <c r="T363" s="11"/>
      <c r="U363" s="11">
        <v>319296.08</v>
      </c>
      <c r="V363" s="11"/>
      <c r="W363" s="11">
        <v>164715.12</v>
      </c>
      <c r="X363" s="11"/>
      <c r="Y363" s="11">
        <v>248097.57</v>
      </c>
      <c r="Z363" s="19"/>
      <c r="AA363" s="11">
        <f t="shared" si="33"/>
        <v>1950190.05</v>
      </c>
    </row>
    <row r="364" spans="1:27" x14ac:dyDescent="0.3">
      <c r="A364" s="14" t="s">
        <v>6</v>
      </c>
      <c r="B364" s="14"/>
      <c r="C364" s="41"/>
      <c r="D364" s="11"/>
      <c r="E364" s="11">
        <v>51191.65</v>
      </c>
      <c r="F364" s="11"/>
      <c r="G364" s="11">
        <v>93864.73</v>
      </c>
      <c r="H364" s="11"/>
      <c r="I364" s="11">
        <v>67332.5</v>
      </c>
      <c r="J364" s="11"/>
      <c r="K364" s="11">
        <v>151091.99</v>
      </c>
      <c r="L364" s="11"/>
      <c r="M364" s="41">
        <v>-10563.65</v>
      </c>
      <c r="N364" s="11"/>
      <c r="O364" s="11">
        <v>36337.24</v>
      </c>
      <c r="P364" s="11"/>
      <c r="Q364" s="41">
        <v>-44019.83</v>
      </c>
      <c r="R364" s="11"/>
      <c r="S364" s="11">
        <v>68912.990000000005</v>
      </c>
      <c r="T364" s="11"/>
      <c r="U364" s="11">
        <v>108560.67</v>
      </c>
      <c r="V364" s="11"/>
      <c r="W364" s="11">
        <v>56003.14</v>
      </c>
      <c r="X364" s="11"/>
      <c r="Y364" s="11">
        <v>84353.18</v>
      </c>
      <c r="Z364" s="19"/>
      <c r="AA364" s="11">
        <f t="shared" si="33"/>
        <v>663064.60999999987</v>
      </c>
    </row>
    <row r="365" spans="1:27" x14ac:dyDescent="0.3">
      <c r="A365" s="15" t="s">
        <v>7</v>
      </c>
      <c r="B365" s="14"/>
      <c r="C365" s="41"/>
      <c r="D365" s="11"/>
      <c r="E365" s="11">
        <v>3011.27</v>
      </c>
      <c r="F365" s="11"/>
      <c r="G365" s="11">
        <v>5521.45</v>
      </c>
      <c r="H365" s="11"/>
      <c r="I365" s="11">
        <v>3960.74</v>
      </c>
      <c r="J365" s="11"/>
      <c r="K365" s="11">
        <v>8887.76</v>
      </c>
      <c r="L365" s="11"/>
      <c r="M365" s="41">
        <v>-621.39</v>
      </c>
      <c r="N365" s="11"/>
      <c r="O365" s="11">
        <v>2137.48</v>
      </c>
      <c r="P365" s="11"/>
      <c r="Q365" s="41">
        <v>-2589.4</v>
      </c>
      <c r="R365" s="11"/>
      <c r="S365" s="11">
        <v>4053.7</v>
      </c>
      <c r="T365" s="11"/>
      <c r="U365" s="11">
        <v>6385.92</v>
      </c>
      <c r="V365" s="11"/>
      <c r="W365" s="11">
        <v>3294.3</v>
      </c>
      <c r="X365" s="11"/>
      <c r="Y365" s="11">
        <v>4961.95</v>
      </c>
      <c r="Z365" s="19"/>
      <c r="AA365" s="11">
        <f t="shared" si="33"/>
        <v>39003.78</v>
      </c>
    </row>
    <row r="366" spans="1:27" x14ac:dyDescent="0.3">
      <c r="A366" s="37" t="s">
        <v>8</v>
      </c>
      <c r="B366" s="14"/>
      <c r="C366" s="11"/>
      <c r="D366" s="11"/>
      <c r="E366" s="11"/>
      <c r="F366" s="11"/>
      <c r="G366" s="11"/>
      <c r="H366" s="11"/>
      <c r="I366" s="11"/>
      <c r="J366" s="11"/>
      <c r="K366" s="11"/>
      <c r="L366" s="11"/>
      <c r="M366" s="41"/>
      <c r="N366" s="11"/>
      <c r="O366" s="11"/>
      <c r="P366" s="11"/>
      <c r="Q366" s="41"/>
      <c r="R366" s="11"/>
      <c r="S366" s="11"/>
      <c r="T366" s="11"/>
      <c r="U366" s="11"/>
      <c r="V366" s="11"/>
      <c r="W366" s="11"/>
      <c r="X366" s="11"/>
      <c r="Y366" s="11"/>
      <c r="Z366" s="19"/>
      <c r="AA366" s="11"/>
    </row>
    <row r="367" spans="1:27" x14ac:dyDescent="0.3">
      <c r="A367" s="14" t="s">
        <v>2</v>
      </c>
      <c r="B367" s="14"/>
      <c r="C367" s="41"/>
      <c r="D367" s="11"/>
      <c r="E367" s="11">
        <v>420746.74</v>
      </c>
      <c r="F367" s="11"/>
      <c r="G367" s="11">
        <v>1493440.39</v>
      </c>
      <c r="H367" s="11"/>
      <c r="I367" s="11">
        <v>2298329.7599999998</v>
      </c>
      <c r="J367" s="11"/>
      <c r="K367" s="11">
        <v>2087427.81</v>
      </c>
      <c r="L367" s="11"/>
      <c r="M367" s="41">
        <v>1873006.76</v>
      </c>
      <c r="N367" s="11"/>
      <c r="O367" s="11">
        <v>2351675.89</v>
      </c>
      <c r="P367" s="11"/>
      <c r="Q367" s="41">
        <v>1671190.12</v>
      </c>
      <c r="R367" s="11"/>
      <c r="S367" s="11">
        <v>1430006.05</v>
      </c>
      <c r="T367" s="11"/>
      <c r="U367" s="11">
        <v>818450.1</v>
      </c>
      <c r="V367" s="11"/>
      <c r="W367" s="11">
        <v>824141.59</v>
      </c>
      <c r="X367" s="11"/>
      <c r="Y367" s="11">
        <v>459075.77</v>
      </c>
      <c r="Z367" s="19"/>
      <c r="AA367" s="11">
        <f>SUM(C367:Z367)</f>
        <v>15727490.979999999</v>
      </c>
    </row>
    <row r="368" spans="1:27" x14ac:dyDescent="0.3">
      <c r="A368" s="14" t="s">
        <v>5</v>
      </c>
      <c r="B368" s="14"/>
      <c r="C368" s="41"/>
      <c r="D368" s="11"/>
      <c r="E368" s="11">
        <v>150563.69</v>
      </c>
      <c r="F368" s="11"/>
      <c r="G368" s="11">
        <v>276072.73</v>
      </c>
      <c r="H368" s="11"/>
      <c r="I368" s="11">
        <v>198036.77</v>
      </c>
      <c r="J368" s="11"/>
      <c r="K368" s="11">
        <v>444388.2</v>
      </c>
      <c r="L368" s="11"/>
      <c r="M368" s="41">
        <v>-31069.55</v>
      </c>
      <c r="N368" s="11"/>
      <c r="O368" s="11">
        <v>106874.24000000001</v>
      </c>
      <c r="P368" s="11"/>
      <c r="Q368" s="41">
        <v>90238.56</v>
      </c>
      <c r="R368" s="11"/>
      <c r="S368" s="11">
        <v>187275.24</v>
      </c>
      <c r="T368" s="11"/>
      <c r="U368" s="11">
        <v>78117.38</v>
      </c>
      <c r="V368" s="11"/>
      <c r="W368" s="11">
        <v>85662.16</v>
      </c>
      <c r="X368" s="11"/>
      <c r="Y368" s="11">
        <v>46894.05</v>
      </c>
      <c r="Z368" s="19"/>
      <c r="AA368" s="11">
        <f>SUM(C368:Z368)</f>
        <v>1633053.4699999997</v>
      </c>
    </row>
    <row r="369" spans="1:27" x14ac:dyDescent="0.3">
      <c r="A369" s="14" t="s">
        <v>10</v>
      </c>
      <c r="B369" s="14"/>
      <c r="C369" s="41"/>
      <c r="D369" s="11"/>
      <c r="E369" s="11">
        <v>51191.65</v>
      </c>
      <c r="F369" s="11"/>
      <c r="G369" s="11">
        <v>93864.73</v>
      </c>
      <c r="H369" s="11"/>
      <c r="I369" s="11">
        <v>67332.5</v>
      </c>
      <c r="J369" s="11"/>
      <c r="K369" s="11">
        <v>151091.99</v>
      </c>
      <c r="L369" s="11"/>
      <c r="M369" s="41">
        <v>-10563.65</v>
      </c>
      <c r="N369" s="11"/>
      <c r="O369" s="11">
        <v>36337.24</v>
      </c>
      <c r="P369" s="11"/>
      <c r="Q369" s="41">
        <v>30681.11</v>
      </c>
      <c r="R369" s="11"/>
      <c r="S369" s="11">
        <v>63673.58</v>
      </c>
      <c r="T369" s="11"/>
      <c r="U369" s="11">
        <v>26559.91</v>
      </c>
      <c r="V369" s="11"/>
      <c r="W369" s="11">
        <v>29125.13</v>
      </c>
      <c r="X369" s="11"/>
      <c r="Y369" s="11">
        <v>15943.98</v>
      </c>
      <c r="Z369" s="19"/>
      <c r="AA369" s="11">
        <f>SUM(C369:Z369)</f>
        <v>555238.16999999993</v>
      </c>
    </row>
    <row r="370" spans="1:27" x14ac:dyDescent="0.3">
      <c r="A370" s="15" t="s">
        <v>7</v>
      </c>
      <c r="B370" s="14"/>
      <c r="C370" s="41"/>
      <c r="D370" s="11"/>
      <c r="E370" s="11">
        <v>3011.27</v>
      </c>
      <c r="F370" s="11"/>
      <c r="G370" s="11">
        <v>5521.45</v>
      </c>
      <c r="H370" s="11"/>
      <c r="I370" s="11">
        <v>3960.74</v>
      </c>
      <c r="J370" s="11"/>
      <c r="K370" s="11">
        <v>8887.76</v>
      </c>
      <c r="L370" s="11"/>
      <c r="M370" s="41">
        <v>-621.39</v>
      </c>
      <c r="N370" s="11"/>
      <c r="O370" s="11">
        <v>2137.48</v>
      </c>
      <c r="P370" s="11"/>
      <c r="Q370" s="41">
        <v>1804.77</v>
      </c>
      <c r="R370" s="11"/>
      <c r="S370" s="11">
        <v>3745.5</v>
      </c>
      <c r="T370" s="11"/>
      <c r="U370" s="11">
        <v>1562.35</v>
      </c>
      <c r="V370" s="11"/>
      <c r="W370" s="11">
        <v>1713.24</v>
      </c>
      <c r="X370" s="11"/>
      <c r="Y370" s="11">
        <v>937.88</v>
      </c>
      <c r="Z370" s="19"/>
      <c r="AA370" s="11">
        <f>SUM(C370:Z370)</f>
        <v>32661.050000000003</v>
      </c>
    </row>
    <row r="371" spans="1:27" x14ac:dyDescent="0.3">
      <c r="A371" s="37" t="s">
        <v>9</v>
      </c>
      <c r="B371" s="14"/>
      <c r="C371" s="11"/>
      <c r="D371" s="11"/>
      <c r="E371" s="11"/>
      <c r="F371" s="11"/>
      <c r="G371" s="11"/>
      <c r="H371" s="11"/>
      <c r="I371" s="11"/>
      <c r="J371" s="11"/>
      <c r="K371" s="11"/>
      <c r="L371" s="11"/>
      <c r="M371" s="41"/>
      <c r="N371" s="11"/>
      <c r="O371" s="11"/>
      <c r="P371" s="11"/>
      <c r="Q371" s="41"/>
      <c r="R371" s="11"/>
      <c r="S371" s="11"/>
      <c r="T371" s="11"/>
      <c r="U371" s="11"/>
      <c r="V371" s="11"/>
      <c r="W371" s="11"/>
      <c r="X371" s="11"/>
      <c r="Y371" s="11"/>
      <c r="Z371" s="19"/>
      <c r="AA371" s="11"/>
    </row>
    <row r="372" spans="1:27" x14ac:dyDescent="0.3">
      <c r="A372" s="14" t="s">
        <v>2</v>
      </c>
      <c r="B372" s="14"/>
      <c r="C372" s="41"/>
      <c r="D372" s="11"/>
      <c r="E372" s="11">
        <v>0</v>
      </c>
      <c r="F372" s="11"/>
      <c r="G372" s="11">
        <v>0</v>
      </c>
      <c r="H372" s="11"/>
      <c r="I372" s="11">
        <v>0</v>
      </c>
      <c r="J372" s="11"/>
      <c r="K372" s="11">
        <v>0</v>
      </c>
      <c r="L372" s="11"/>
      <c r="M372" s="41">
        <v>0</v>
      </c>
      <c r="N372" s="11"/>
      <c r="O372" s="11">
        <v>0</v>
      </c>
      <c r="P372" s="11"/>
      <c r="Q372" s="41">
        <v>7915820.0700000003</v>
      </c>
      <c r="R372" s="11"/>
      <c r="S372" s="11">
        <v>14464806.98</v>
      </c>
      <c r="T372" s="11"/>
      <c r="U372" s="11">
        <v>13981286.720000001</v>
      </c>
      <c r="V372" s="11"/>
      <c r="W372" s="11">
        <v>11786305.41</v>
      </c>
      <c r="X372" s="11"/>
      <c r="Y372" s="11">
        <v>6804050.5300000003</v>
      </c>
      <c r="Z372" s="19"/>
      <c r="AA372" s="11">
        <f t="shared" ref="AA372:AA377" si="34">SUM(C372:Z372)</f>
        <v>54952269.710000008</v>
      </c>
    </row>
    <row r="373" spans="1:27" x14ac:dyDescent="0.3">
      <c r="A373" s="14" t="s">
        <v>3</v>
      </c>
      <c r="B373" s="14"/>
      <c r="C373" s="41"/>
      <c r="D373" s="11"/>
      <c r="E373" s="11">
        <v>0</v>
      </c>
      <c r="F373" s="11"/>
      <c r="G373" s="11">
        <v>0</v>
      </c>
      <c r="H373" s="11"/>
      <c r="I373" s="11">
        <v>0</v>
      </c>
      <c r="J373" s="11"/>
      <c r="K373" s="11">
        <v>0</v>
      </c>
      <c r="L373" s="11"/>
      <c r="M373" s="41">
        <v>0</v>
      </c>
      <c r="N373" s="11"/>
      <c r="O373" s="11">
        <v>0</v>
      </c>
      <c r="P373" s="11"/>
      <c r="Q373" s="41">
        <v>855494.66</v>
      </c>
      <c r="R373" s="11"/>
      <c r="S373" s="11">
        <v>1259185.31</v>
      </c>
      <c r="T373" s="11"/>
      <c r="U373" s="11">
        <v>1097392.81</v>
      </c>
      <c r="V373" s="11"/>
      <c r="W373" s="11">
        <v>735472.71</v>
      </c>
      <c r="X373" s="11"/>
      <c r="Y373" s="11">
        <v>652845.82999999996</v>
      </c>
      <c r="Z373" s="19"/>
      <c r="AA373" s="11">
        <f t="shared" si="34"/>
        <v>4600391.32</v>
      </c>
    </row>
    <row r="374" spans="1:27" x14ac:dyDescent="0.3">
      <c r="A374" s="14" t="s">
        <v>4</v>
      </c>
      <c r="B374" s="14"/>
      <c r="C374" s="41"/>
      <c r="D374" s="11"/>
      <c r="E374" s="11">
        <v>0</v>
      </c>
      <c r="F374" s="11"/>
      <c r="G374" s="11">
        <v>0</v>
      </c>
      <c r="H374" s="11"/>
      <c r="I374" s="11">
        <v>0</v>
      </c>
      <c r="J374" s="11"/>
      <c r="K374" s="11">
        <v>0</v>
      </c>
      <c r="L374" s="11"/>
      <c r="M374" s="41">
        <v>0</v>
      </c>
      <c r="N374" s="11"/>
      <c r="O374" s="11">
        <v>0</v>
      </c>
      <c r="P374" s="11"/>
      <c r="Q374" s="41">
        <v>1075203.3</v>
      </c>
      <c r="R374" s="11"/>
      <c r="S374" s="11">
        <v>1243775.27</v>
      </c>
      <c r="T374" s="11"/>
      <c r="U374" s="11">
        <v>856214.11</v>
      </c>
      <c r="V374" s="11"/>
      <c r="W374" s="11">
        <v>656419.75</v>
      </c>
      <c r="X374" s="11"/>
      <c r="Y374" s="11">
        <v>451642.31</v>
      </c>
      <c r="Z374" s="19"/>
      <c r="AA374" s="11">
        <f t="shared" si="34"/>
        <v>4283254.74</v>
      </c>
    </row>
    <row r="375" spans="1:27" x14ac:dyDescent="0.3">
      <c r="A375" s="14" t="s">
        <v>5</v>
      </c>
      <c r="B375" s="14"/>
      <c r="C375" s="41"/>
      <c r="D375" s="11"/>
      <c r="E375" s="11">
        <v>0</v>
      </c>
      <c r="F375" s="11"/>
      <c r="G375" s="11">
        <v>0</v>
      </c>
      <c r="H375" s="11"/>
      <c r="I375" s="11">
        <v>0</v>
      </c>
      <c r="J375" s="11"/>
      <c r="K375" s="11">
        <v>0</v>
      </c>
      <c r="L375" s="11"/>
      <c r="M375" s="41">
        <v>0</v>
      </c>
      <c r="N375" s="11"/>
      <c r="O375" s="11">
        <v>0</v>
      </c>
      <c r="P375" s="11"/>
      <c r="Q375" s="41">
        <v>-219708.64</v>
      </c>
      <c r="R375" s="11"/>
      <c r="S375" s="11">
        <v>15410.04</v>
      </c>
      <c r="T375" s="11"/>
      <c r="U375" s="11">
        <v>241178.7</v>
      </c>
      <c r="V375" s="11"/>
      <c r="W375" s="11">
        <v>79052.960000000006</v>
      </c>
      <c r="X375" s="11"/>
      <c r="Y375" s="11">
        <v>201203.52</v>
      </c>
      <c r="Z375" s="19"/>
      <c r="AA375" s="11">
        <f t="shared" si="34"/>
        <v>317136.58</v>
      </c>
    </row>
    <row r="376" spans="1:27" x14ac:dyDescent="0.3">
      <c r="A376" s="14" t="s">
        <v>10</v>
      </c>
      <c r="B376" s="14"/>
      <c r="C376" s="11"/>
      <c r="D376" s="11"/>
      <c r="E376" s="11">
        <v>0</v>
      </c>
      <c r="F376" s="11"/>
      <c r="G376" s="11">
        <v>0</v>
      </c>
      <c r="H376" s="11"/>
      <c r="I376" s="11">
        <v>0</v>
      </c>
      <c r="J376" s="11"/>
      <c r="K376" s="11">
        <v>0</v>
      </c>
      <c r="L376" s="11"/>
      <c r="M376" s="41">
        <v>0</v>
      </c>
      <c r="N376" s="11"/>
      <c r="O376" s="11">
        <v>0</v>
      </c>
      <c r="P376" s="11"/>
      <c r="Q376" s="41">
        <v>-74700.94</v>
      </c>
      <c r="R376" s="11"/>
      <c r="S376" s="11">
        <v>5239.41</v>
      </c>
      <c r="T376" s="11"/>
      <c r="U376" s="11">
        <v>82000.759999999995</v>
      </c>
      <c r="V376" s="11"/>
      <c r="W376" s="11">
        <v>26878.01</v>
      </c>
      <c r="X376" s="11"/>
      <c r="Y376" s="11">
        <v>68409.2</v>
      </c>
      <c r="Z376" s="19"/>
      <c r="AA376" s="11">
        <f t="shared" si="34"/>
        <v>107826.43999999999</v>
      </c>
    </row>
    <row r="377" spans="1:27" x14ac:dyDescent="0.3">
      <c r="A377" s="15" t="s">
        <v>7</v>
      </c>
      <c r="B377" s="14"/>
      <c r="C377" s="41"/>
      <c r="D377" s="11"/>
      <c r="E377" s="11">
        <v>0</v>
      </c>
      <c r="F377" s="11"/>
      <c r="G377" s="11">
        <v>0</v>
      </c>
      <c r="H377" s="11"/>
      <c r="I377" s="11">
        <v>0</v>
      </c>
      <c r="J377" s="11"/>
      <c r="K377" s="11">
        <v>0</v>
      </c>
      <c r="L377" s="11"/>
      <c r="M377" s="41">
        <v>0</v>
      </c>
      <c r="N377" s="11"/>
      <c r="O377" s="11">
        <v>0</v>
      </c>
      <c r="P377" s="11"/>
      <c r="Q377" s="41">
        <v>-4394.17</v>
      </c>
      <c r="R377" s="11"/>
      <c r="S377" s="11">
        <v>308.2</v>
      </c>
      <c r="T377" s="11"/>
      <c r="U377" s="11">
        <v>4823.57</v>
      </c>
      <c r="V377" s="11"/>
      <c r="W377" s="11">
        <v>1581.06</v>
      </c>
      <c r="X377" s="11"/>
      <c r="Y377" s="11">
        <v>4024.07</v>
      </c>
      <c r="Z377" s="19"/>
      <c r="AA377" s="11">
        <f t="shared" si="34"/>
        <v>6342.73</v>
      </c>
    </row>
    <row r="378" spans="1:27" x14ac:dyDescent="0.3">
      <c r="A378" s="15"/>
      <c r="B378" s="14"/>
      <c r="C378" s="41"/>
      <c r="D378" s="11"/>
      <c r="E378" s="11"/>
      <c r="F378" s="11"/>
      <c r="G378" s="11"/>
      <c r="H378" s="11"/>
      <c r="I378" s="11"/>
      <c r="J378" s="11"/>
      <c r="K378" s="11"/>
      <c r="L378" s="11"/>
      <c r="M378" s="41"/>
      <c r="N378" s="11"/>
      <c r="O378" s="11"/>
      <c r="P378" s="11"/>
      <c r="Q378" s="11"/>
      <c r="R378" s="11"/>
      <c r="S378" s="11"/>
      <c r="T378" s="11"/>
      <c r="U378" s="11"/>
      <c r="V378" s="11"/>
      <c r="W378" s="11"/>
      <c r="X378" s="11"/>
      <c r="Y378" s="11"/>
      <c r="Z378" s="19"/>
      <c r="AA378" s="11"/>
    </row>
    <row r="379" spans="1:27" x14ac:dyDescent="0.3">
      <c r="A379" s="15"/>
      <c r="B379" s="14"/>
      <c r="C379" s="41"/>
      <c r="D379" s="11"/>
      <c r="E379" s="11"/>
      <c r="F379" s="11"/>
      <c r="G379" s="11"/>
      <c r="H379" s="11"/>
      <c r="I379" s="11"/>
      <c r="J379" s="11"/>
      <c r="K379" s="11"/>
      <c r="L379" s="11"/>
      <c r="M379" s="41"/>
      <c r="N379" s="11"/>
      <c r="O379" s="11"/>
      <c r="P379" s="11"/>
      <c r="Q379" s="11"/>
      <c r="R379" s="11"/>
      <c r="S379" s="11"/>
      <c r="T379" s="11"/>
      <c r="U379" s="11"/>
      <c r="V379" s="11"/>
      <c r="W379" s="11"/>
      <c r="X379" s="11"/>
      <c r="Y379" s="11"/>
      <c r="Z379" s="19"/>
      <c r="AA379" s="11"/>
    </row>
    <row r="380" spans="1:27" x14ac:dyDescent="0.3">
      <c r="A380" s="10" t="s">
        <v>44</v>
      </c>
      <c r="B380" s="14"/>
      <c r="C380" s="41"/>
      <c r="D380" s="11"/>
      <c r="E380" s="11"/>
      <c r="F380" s="11"/>
      <c r="G380" s="11"/>
      <c r="H380" s="11"/>
      <c r="I380" s="11"/>
      <c r="J380" s="11"/>
      <c r="K380" s="11"/>
      <c r="L380" s="11"/>
      <c r="M380" s="11"/>
      <c r="N380" s="11"/>
      <c r="O380" s="11"/>
      <c r="P380" s="11"/>
      <c r="Q380" s="11"/>
      <c r="R380" s="11"/>
      <c r="S380" s="11"/>
      <c r="T380" s="11"/>
      <c r="U380" s="11"/>
      <c r="V380" s="11"/>
      <c r="W380" s="11"/>
      <c r="X380" s="11"/>
      <c r="Y380" s="11"/>
      <c r="Z380" s="19"/>
      <c r="AA380" s="11"/>
    </row>
    <row r="381" spans="1:27" x14ac:dyDescent="0.3">
      <c r="A381" s="37" t="s">
        <v>1</v>
      </c>
      <c r="B381" s="14"/>
      <c r="C381" s="41"/>
      <c r="D381" s="11"/>
      <c r="E381" s="11"/>
      <c r="F381" s="11"/>
      <c r="G381" s="11"/>
      <c r="H381" s="11"/>
      <c r="I381" s="11"/>
      <c r="J381" s="11"/>
      <c r="K381" s="11"/>
      <c r="L381" s="11"/>
      <c r="M381" s="11"/>
      <c r="N381" s="11"/>
      <c r="O381" s="11"/>
      <c r="P381" s="11"/>
      <c r="Q381" s="11"/>
      <c r="R381" s="11"/>
      <c r="S381" s="11"/>
      <c r="T381" s="11"/>
      <c r="U381" s="11"/>
      <c r="V381" s="11"/>
      <c r="W381" s="11"/>
      <c r="X381" s="11"/>
      <c r="Y381" s="11"/>
      <c r="Z381" s="19"/>
      <c r="AA381" s="11"/>
    </row>
    <row r="382" spans="1:27" x14ac:dyDescent="0.3">
      <c r="A382" s="14" t="s">
        <v>2</v>
      </c>
      <c r="B382" s="14"/>
      <c r="C382" s="41"/>
      <c r="D382" s="11"/>
      <c r="E382" s="11"/>
      <c r="F382" s="11"/>
      <c r="G382" s="11"/>
      <c r="H382" s="11"/>
      <c r="I382" s="11"/>
      <c r="J382" s="11"/>
      <c r="K382" s="11"/>
      <c r="L382" s="11"/>
      <c r="M382" s="41"/>
      <c r="N382" s="11"/>
      <c r="O382" s="11"/>
      <c r="P382" s="11"/>
      <c r="Q382" s="11">
        <v>179091.45</v>
      </c>
      <c r="R382" s="11"/>
      <c r="S382" s="11">
        <v>506066.07</v>
      </c>
      <c r="T382" s="11"/>
      <c r="U382" s="11">
        <v>271277.82</v>
      </c>
      <c r="V382" s="11"/>
      <c r="W382" s="11">
        <v>285984.39</v>
      </c>
      <c r="X382" s="11"/>
      <c r="Y382" s="11">
        <v>235159.77</v>
      </c>
      <c r="Z382" s="19"/>
      <c r="AA382" s="11">
        <f t="shared" ref="AA382:AA387" si="35">SUM(C382:Z382)</f>
        <v>1477579.5</v>
      </c>
    </row>
    <row r="383" spans="1:27" x14ac:dyDescent="0.3">
      <c r="A383" s="14" t="s">
        <v>3</v>
      </c>
      <c r="B383" s="14"/>
      <c r="C383" s="11"/>
      <c r="D383" s="11"/>
      <c r="E383" s="11"/>
      <c r="F383" s="11"/>
      <c r="G383" s="11"/>
      <c r="H383" s="11"/>
      <c r="I383" s="11"/>
      <c r="J383" s="11"/>
      <c r="K383" s="11"/>
      <c r="L383" s="11"/>
      <c r="M383" s="41"/>
      <c r="N383" s="11"/>
      <c r="O383" s="11"/>
      <c r="P383" s="11"/>
      <c r="Q383" s="11">
        <v>58503.03</v>
      </c>
      <c r="R383" s="11"/>
      <c r="S383" s="11">
        <v>33552.75</v>
      </c>
      <c r="T383" s="11"/>
      <c r="U383" s="11">
        <v>29112.21</v>
      </c>
      <c r="V383" s="11"/>
      <c r="W383" s="11">
        <v>29426.9</v>
      </c>
      <c r="X383" s="11"/>
      <c r="Y383" s="11">
        <v>43739.24</v>
      </c>
      <c r="Z383" s="19"/>
      <c r="AA383" s="11">
        <f t="shared" si="35"/>
        <v>194334.12999999998</v>
      </c>
    </row>
    <row r="384" spans="1:27" x14ac:dyDescent="0.3">
      <c r="A384" s="14" t="s">
        <v>4</v>
      </c>
      <c r="B384" s="14"/>
      <c r="C384" s="41"/>
      <c r="D384" s="11"/>
      <c r="E384" s="11"/>
      <c r="F384" s="11"/>
      <c r="G384" s="11"/>
      <c r="H384" s="11"/>
      <c r="I384" s="11"/>
      <c r="J384" s="11"/>
      <c r="K384" s="11"/>
      <c r="L384" s="11"/>
      <c r="M384" s="41"/>
      <c r="N384" s="11"/>
      <c r="O384" s="11"/>
      <c r="P384" s="11"/>
      <c r="Q384" s="11">
        <v>0</v>
      </c>
      <c r="R384" s="11"/>
      <c r="S384" s="11">
        <v>0</v>
      </c>
      <c r="T384" s="11"/>
      <c r="U384" s="11">
        <v>0</v>
      </c>
      <c r="V384" s="11"/>
      <c r="W384" s="11">
        <v>0</v>
      </c>
      <c r="X384" s="11"/>
      <c r="Y384" s="11">
        <v>0</v>
      </c>
      <c r="Z384" s="19"/>
      <c r="AA384" s="11">
        <f t="shared" si="35"/>
        <v>0</v>
      </c>
    </row>
    <row r="385" spans="1:27" x14ac:dyDescent="0.3">
      <c r="A385" s="14" t="s">
        <v>5</v>
      </c>
      <c r="B385" s="14"/>
      <c r="C385" s="41"/>
      <c r="D385" s="11"/>
      <c r="E385" s="11"/>
      <c r="F385" s="11"/>
      <c r="G385" s="11"/>
      <c r="H385" s="11"/>
      <c r="I385" s="11"/>
      <c r="J385" s="11"/>
      <c r="K385" s="11"/>
      <c r="L385" s="11"/>
      <c r="M385" s="41"/>
      <c r="N385" s="11"/>
      <c r="O385" s="11"/>
      <c r="P385" s="11"/>
      <c r="Q385" s="11">
        <v>58503.03</v>
      </c>
      <c r="R385" s="11"/>
      <c r="S385" s="11">
        <v>33552.75</v>
      </c>
      <c r="T385" s="11"/>
      <c r="U385" s="11">
        <v>29112.21</v>
      </c>
      <c r="V385" s="11"/>
      <c r="W385" s="11">
        <v>29426.9</v>
      </c>
      <c r="X385" s="11"/>
      <c r="Y385" s="11">
        <v>43739.24</v>
      </c>
      <c r="Z385" s="19"/>
      <c r="AA385" s="11">
        <f t="shared" si="35"/>
        <v>194334.12999999998</v>
      </c>
    </row>
    <row r="386" spans="1:27" x14ac:dyDescent="0.3">
      <c r="A386" s="14" t="s">
        <v>6</v>
      </c>
      <c r="B386" s="14"/>
      <c r="C386" s="41"/>
      <c r="D386" s="11"/>
      <c r="E386" s="11"/>
      <c r="F386" s="11"/>
      <c r="G386" s="11"/>
      <c r="H386" s="11"/>
      <c r="I386" s="11"/>
      <c r="J386" s="11"/>
      <c r="K386" s="11"/>
      <c r="L386" s="11"/>
      <c r="M386" s="41"/>
      <c r="N386" s="11"/>
      <c r="O386" s="11"/>
      <c r="P386" s="11"/>
      <c r="Q386" s="11">
        <v>19891.03</v>
      </c>
      <c r="R386" s="11"/>
      <c r="S386" s="11">
        <v>11407.94</v>
      </c>
      <c r="T386" s="11"/>
      <c r="U386" s="11">
        <v>9898.15</v>
      </c>
      <c r="V386" s="11"/>
      <c r="W386" s="11">
        <v>10005.15</v>
      </c>
      <c r="X386" s="11"/>
      <c r="Y386" s="11">
        <v>14871.34</v>
      </c>
      <c r="Z386" s="19"/>
      <c r="AA386" s="11">
        <f t="shared" si="35"/>
        <v>66073.61</v>
      </c>
    </row>
    <row r="387" spans="1:27" x14ac:dyDescent="0.3">
      <c r="A387" s="15" t="s">
        <v>7</v>
      </c>
      <c r="B387" s="14"/>
      <c r="C387" s="41"/>
      <c r="D387" s="11"/>
      <c r="E387" s="11"/>
      <c r="F387" s="11"/>
      <c r="G387" s="11"/>
      <c r="H387" s="11"/>
      <c r="I387" s="11"/>
      <c r="J387" s="11"/>
      <c r="K387" s="11"/>
      <c r="L387" s="11"/>
      <c r="M387" s="41"/>
      <c r="N387" s="11"/>
      <c r="O387" s="11"/>
      <c r="P387" s="11"/>
      <c r="Q387" s="11">
        <v>1170.06</v>
      </c>
      <c r="R387" s="11"/>
      <c r="S387" s="11">
        <v>671.06</v>
      </c>
      <c r="T387" s="11"/>
      <c r="U387" s="11">
        <v>582.24</v>
      </c>
      <c r="V387" s="11"/>
      <c r="W387" s="11">
        <v>588.54</v>
      </c>
      <c r="X387" s="11"/>
      <c r="Y387" s="11">
        <v>874.78</v>
      </c>
      <c r="Z387" s="19"/>
      <c r="AA387" s="11">
        <f t="shared" si="35"/>
        <v>3886.6799999999994</v>
      </c>
    </row>
    <row r="388" spans="1:27" x14ac:dyDescent="0.3">
      <c r="A388" s="37" t="s">
        <v>8</v>
      </c>
      <c r="B388" s="14"/>
      <c r="C388" s="11"/>
      <c r="D388" s="11"/>
      <c r="E388" s="11"/>
      <c r="F388" s="11"/>
      <c r="G388" s="11"/>
      <c r="H388" s="11"/>
      <c r="I388" s="11"/>
      <c r="J388" s="11"/>
      <c r="K388" s="11"/>
      <c r="L388" s="11"/>
      <c r="M388" s="41"/>
      <c r="N388" s="11"/>
      <c r="O388" s="11"/>
      <c r="P388" s="11"/>
      <c r="Q388" s="11"/>
      <c r="R388" s="11"/>
      <c r="S388" s="11"/>
      <c r="T388" s="11"/>
      <c r="U388" s="11"/>
      <c r="V388" s="11"/>
      <c r="W388" s="11"/>
      <c r="X388" s="11"/>
      <c r="Y388" s="11"/>
      <c r="Z388" s="19"/>
      <c r="AA388" s="11"/>
    </row>
    <row r="389" spans="1:27" x14ac:dyDescent="0.3">
      <c r="A389" s="14" t="s">
        <v>2</v>
      </c>
      <c r="B389" s="14"/>
      <c r="C389" s="41"/>
      <c r="D389" s="11"/>
      <c r="E389" s="11"/>
      <c r="F389" s="11"/>
      <c r="G389" s="11"/>
      <c r="H389" s="11"/>
      <c r="I389" s="11"/>
      <c r="J389" s="11"/>
      <c r="K389" s="11"/>
      <c r="L389" s="11"/>
      <c r="M389" s="41"/>
      <c r="N389" s="11"/>
      <c r="O389" s="11"/>
      <c r="P389" s="11"/>
      <c r="Q389" s="11">
        <v>179091.45</v>
      </c>
      <c r="R389" s="11"/>
      <c r="S389" s="11">
        <v>506066.07</v>
      </c>
      <c r="T389" s="11"/>
      <c r="U389" s="11">
        <v>271277.82</v>
      </c>
      <c r="V389" s="11"/>
      <c r="W389" s="11">
        <v>285984.39</v>
      </c>
      <c r="X389" s="11"/>
      <c r="Y389" s="11">
        <v>235159.77</v>
      </c>
      <c r="Z389" s="19"/>
      <c r="AA389" s="11">
        <f>SUM(C389:Z389)</f>
        <v>1477579.5</v>
      </c>
    </row>
    <row r="390" spans="1:27" x14ac:dyDescent="0.3">
      <c r="A390" s="14" t="s">
        <v>5</v>
      </c>
      <c r="B390" s="14"/>
      <c r="C390" s="41"/>
      <c r="D390" s="11"/>
      <c r="E390" s="11"/>
      <c r="F390" s="11"/>
      <c r="G390" s="11"/>
      <c r="H390" s="11"/>
      <c r="I390" s="11"/>
      <c r="J390" s="11"/>
      <c r="K390" s="11"/>
      <c r="L390" s="11"/>
      <c r="M390" s="41"/>
      <c r="N390" s="11"/>
      <c r="O390" s="11"/>
      <c r="P390" s="11"/>
      <c r="Q390" s="11">
        <v>58503.03</v>
      </c>
      <c r="R390" s="11"/>
      <c r="S390" s="11">
        <v>33552.75</v>
      </c>
      <c r="T390" s="11"/>
      <c r="U390" s="11">
        <v>29112.21</v>
      </c>
      <c r="V390" s="11"/>
      <c r="W390" s="11">
        <v>29426.9</v>
      </c>
      <c r="X390" s="11"/>
      <c r="Y390" s="11">
        <v>43739.24</v>
      </c>
      <c r="Z390" s="19"/>
      <c r="AA390" s="11">
        <f>SUM(C390:Z390)</f>
        <v>194334.12999999998</v>
      </c>
    </row>
    <row r="391" spans="1:27" x14ac:dyDescent="0.3">
      <c r="A391" s="14" t="s">
        <v>10</v>
      </c>
      <c r="B391" s="14"/>
      <c r="C391" s="41"/>
      <c r="D391" s="11"/>
      <c r="E391" s="11"/>
      <c r="F391" s="11"/>
      <c r="G391" s="11"/>
      <c r="H391" s="11"/>
      <c r="I391" s="11"/>
      <c r="J391" s="11"/>
      <c r="K391" s="11"/>
      <c r="L391" s="11"/>
      <c r="M391" s="41"/>
      <c r="N391" s="11"/>
      <c r="O391" s="11"/>
      <c r="P391" s="11"/>
      <c r="Q391" s="11">
        <v>19891.03</v>
      </c>
      <c r="R391" s="11"/>
      <c r="S391" s="11">
        <v>11407.94</v>
      </c>
      <c r="T391" s="11"/>
      <c r="U391" s="11">
        <v>9898.15</v>
      </c>
      <c r="V391" s="11"/>
      <c r="W391" s="11">
        <v>10005.15</v>
      </c>
      <c r="X391" s="11"/>
      <c r="Y391" s="11">
        <v>14871.34</v>
      </c>
      <c r="Z391" s="19"/>
      <c r="AA391" s="11">
        <f>SUM(C391:Z391)</f>
        <v>66073.61</v>
      </c>
    </row>
    <row r="392" spans="1:27" x14ac:dyDescent="0.3">
      <c r="A392" s="15" t="s">
        <v>7</v>
      </c>
      <c r="B392" s="14"/>
      <c r="C392" s="41"/>
      <c r="D392" s="11"/>
      <c r="E392" s="11"/>
      <c r="F392" s="11"/>
      <c r="G392" s="11"/>
      <c r="H392" s="11"/>
      <c r="I392" s="11"/>
      <c r="J392" s="11"/>
      <c r="K392" s="11"/>
      <c r="L392" s="11"/>
      <c r="M392" s="41"/>
      <c r="N392" s="11"/>
      <c r="O392" s="11"/>
      <c r="P392" s="11"/>
      <c r="Q392" s="11">
        <v>1170.06</v>
      </c>
      <c r="R392" s="11"/>
      <c r="S392" s="11">
        <v>671.06</v>
      </c>
      <c r="T392" s="11"/>
      <c r="U392" s="11">
        <v>582.24</v>
      </c>
      <c r="V392" s="11"/>
      <c r="W392" s="11">
        <v>588.54</v>
      </c>
      <c r="X392" s="11"/>
      <c r="Y392" s="11">
        <v>874.78</v>
      </c>
      <c r="Z392" s="19"/>
      <c r="AA392" s="11">
        <f>SUM(C392:Z392)</f>
        <v>3886.6799999999994</v>
      </c>
    </row>
    <row r="393" spans="1:27" x14ac:dyDescent="0.3">
      <c r="A393" s="37" t="s">
        <v>9</v>
      </c>
      <c r="B393" s="14"/>
      <c r="C393" s="11"/>
      <c r="D393" s="11"/>
      <c r="E393" s="11"/>
      <c r="F393" s="11"/>
      <c r="G393" s="11"/>
      <c r="H393" s="11"/>
      <c r="I393" s="11"/>
      <c r="J393" s="11"/>
      <c r="K393" s="11"/>
      <c r="L393" s="11"/>
      <c r="M393" s="41"/>
      <c r="N393" s="11"/>
      <c r="O393" s="11"/>
      <c r="P393" s="11"/>
      <c r="Q393" s="11"/>
      <c r="R393" s="11"/>
      <c r="S393" s="11"/>
      <c r="T393" s="11"/>
      <c r="U393" s="11"/>
      <c r="V393" s="11"/>
      <c r="W393" s="11"/>
      <c r="X393" s="11"/>
      <c r="Y393" s="11"/>
      <c r="Z393" s="19"/>
      <c r="AA393" s="11"/>
    </row>
    <row r="394" spans="1:27" x14ac:dyDescent="0.3">
      <c r="A394" s="14" t="s">
        <v>2</v>
      </c>
      <c r="B394" s="14"/>
      <c r="C394" s="41"/>
      <c r="D394" s="11"/>
      <c r="E394" s="11"/>
      <c r="F394" s="11"/>
      <c r="G394" s="11"/>
      <c r="H394" s="11"/>
      <c r="I394" s="11"/>
      <c r="J394" s="11"/>
      <c r="K394" s="11"/>
      <c r="L394" s="11"/>
      <c r="M394" s="41"/>
      <c r="N394" s="11"/>
      <c r="O394" s="11"/>
      <c r="P394" s="11"/>
      <c r="Q394" s="11">
        <v>0</v>
      </c>
      <c r="R394" s="11"/>
      <c r="S394" s="11">
        <v>0</v>
      </c>
      <c r="T394" s="11"/>
      <c r="U394" s="11">
        <v>0</v>
      </c>
      <c r="V394" s="11"/>
      <c r="W394" s="11">
        <v>0</v>
      </c>
      <c r="X394" s="11"/>
      <c r="Y394" s="11">
        <v>0</v>
      </c>
      <c r="Z394" s="19"/>
      <c r="AA394" s="11">
        <f t="shared" ref="AA394:AA399" si="36">SUM(C394:Z394)</f>
        <v>0</v>
      </c>
    </row>
    <row r="395" spans="1:27" x14ac:dyDescent="0.3">
      <c r="A395" s="14" t="s">
        <v>3</v>
      </c>
      <c r="B395" s="14"/>
      <c r="C395" s="41"/>
      <c r="D395" s="11"/>
      <c r="E395" s="11"/>
      <c r="F395" s="11"/>
      <c r="G395" s="11"/>
      <c r="H395" s="11"/>
      <c r="I395" s="11"/>
      <c r="J395" s="11"/>
      <c r="K395" s="11"/>
      <c r="L395" s="11"/>
      <c r="M395" s="41"/>
      <c r="N395" s="11"/>
      <c r="O395" s="11"/>
      <c r="P395" s="11"/>
      <c r="Q395" s="11">
        <v>0</v>
      </c>
      <c r="R395" s="11"/>
      <c r="S395" s="11">
        <v>0</v>
      </c>
      <c r="T395" s="11"/>
      <c r="U395" s="11">
        <v>0</v>
      </c>
      <c r="V395" s="11"/>
      <c r="W395" s="11">
        <v>0</v>
      </c>
      <c r="X395" s="11"/>
      <c r="Y395" s="11">
        <v>0</v>
      </c>
      <c r="Z395" s="19"/>
      <c r="AA395" s="11">
        <f t="shared" si="36"/>
        <v>0</v>
      </c>
    </row>
    <row r="396" spans="1:27" x14ac:dyDescent="0.3">
      <c r="A396" s="14" t="s">
        <v>4</v>
      </c>
      <c r="B396" s="14"/>
      <c r="C396" s="41"/>
      <c r="D396" s="11"/>
      <c r="E396" s="11"/>
      <c r="F396" s="11"/>
      <c r="G396" s="11"/>
      <c r="H396" s="11"/>
      <c r="I396" s="11"/>
      <c r="J396" s="11"/>
      <c r="K396" s="11"/>
      <c r="L396" s="11"/>
      <c r="M396" s="41"/>
      <c r="N396" s="11"/>
      <c r="O396" s="11"/>
      <c r="P396" s="11"/>
      <c r="Q396" s="11">
        <v>0</v>
      </c>
      <c r="R396" s="11"/>
      <c r="S396" s="11">
        <v>0</v>
      </c>
      <c r="T396" s="11"/>
      <c r="U396" s="11">
        <v>0</v>
      </c>
      <c r="V396" s="11"/>
      <c r="W396" s="11">
        <v>0</v>
      </c>
      <c r="X396" s="11"/>
      <c r="Y396" s="11">
        <v>0</v>
      </c>
      <c r="Z396" s="19"/>
      <c r="AA396" s="11">
        <f t="shared" si="36"/>
        <v>0</v>
      </c>
    </row>
    <row r="397" spans="1:27" x14ac:dyDescent="0.3">
      <c r="A397" s="14" t="s">
        <v>5</v>
      </c>
      <c r="B397" s="14"/>
      <c r="C397" s="41"/>
      <c r="D397" s="11"/>
      <c r="E397" s="11"/>
      <c r="F397" s="11"/>
      <c r="G397" s="11"/>
      <c r="H397" s="11"/>
      <c r="I397" s="11"/>
      <c r="J397" s="11"/>
      <c r="K397" s="11"/>
      <c r="L397" s="11"/>
      <c r="M397" s="41"/>
      <c r="N397" s="11"/>
      <c r="O397" s="11"/>
      <c r="P397" s="11"/>
      <c r="Q397" s="11">
        <v>0</v>
      </c>
      <c r="R397" s="11"/>
      <c r="S397" s="11">
        <v>0</v>
      </c>
      <c r="T397" s="11"/>
      <c r="U397" s="11">
        <v>0</v>
      </c>
      <c r="V397" s="11"/>
      <c r="W397" s="11">
        <v>0</v>
      </c>
      <c r="X397" s="11"/>
      <c r="Y397" s="11">
        <v>0</v>
      </c>
      <c r="Z397" s="19"/>
      <c r="AA397" s="11">
        <f t="shared" si="36"/>
        <v>0</v>
      </c>
    </row>
    <row r="398" spans="1:27" x14ac:dyDescent="0.3">
      <c r="A398" s="14" t="s">
        <v>10</v>
      </c>
      <c r="B398" s="14"/>
      <c r="C398" s="11"/>
      <c r="D398" s="11"/>
      <c r="E398" s="11"/>
      <c r="F398" s="11"/>
      <c r="G398" s="11"/>
      <c r="H398" s="11"/>
      <c r="I398" s="11"/>
      <c r="J398" s="11"/>
      <c r="K398" s="11"/>
      <c r="L398" s="11"/>
      <c r="M398" s="41"/>
      <c r="N398" s="11"/>
      <c r="O398" s="11"/>
      <c r="P398" s="11"/>
      <c r="Q398" s="11">
        <v>0</v>
      </c>
      <c r="R398" s="11"/>
      <c r="S398" s="11">
        <v>0</v>
      </c>
      <c r="T398" s="11"/>
      <c r="U398" s="11">
        <v>0</v>
      </c>
      <c r="V398" s="11"/>
      <c r="W398" s="11">
        <v>0</v>
      </c>
      <c r="X398" s="11"/>
      <c r="Y398" s="11">
        <v>0</v>
      </c>
      <c r="Z398" s="19"/>
      <c r="AA398" s="11">
        <f t="shared" si="36"/>
        <v>0</v>
      </c>
    </row>
    <row r="399" spans="1:27" x14ac:dyDescent="0.3">
      <c r="A399" s="15" t="s">
        <v>7</v>
      </c>
      <c r="B399" s="14"/>
      <c r="C399" s="41"/>
      <c r="D399" s="11"/>
      <c r="E399" s="11"/>
      <c r="F399" s="11"/>
      <c r="G399" s="11"/>
      <c r="H399" s="11"/>
      <c r="I399" s="11"/>
      <c r="J399" s="11"/>
      <c r="K399" s="11"/>
      <c r="L399" s="11"/>
      <c r="M399" s="41"/>
      <c r="N399" s="11"/>
      <c r="O399" s="11"/>
      <c r="P399" s="11"/>
      <c r="Q399" s="11">
        <v>0</v>
      </c>
      <c r="R399" s="11"/>
      <c r="S399" s="11">
        <v>0</v>
      </c>
      <c r="T399" s="11"/>
      <c r="U399" s="11">
        <v>0</v>
      </c>
      <c r="V399" s="11"/>
      <c r="W399" s="11">
        <v>0</v>
      </c>
      <c r="X399" s="11"/>
      <c r="Y399" s="11">
        <v>0</v>
      </c>
      <c r="Z399" s="19"/>
      <c r="AA399" s="11">
        <f t="shared" si="36"/>
        <v>0</v>
      </c>
    </row>
    <row r="400" spans="1:27" x14ac:dyDescent="0.3">
      <c r="A400" s="15"/>
      <c r="B400" s="14"/>
      <c r="C400" s="41"/>
      <c r="D400" s="11"/>
      <c r="E400" s="11"/>
      <c r="F400" s="11"/>
      <c r="G400" s="11"/>
      <c r="H400" s="11"/>
      <c r="I400" s="11"/>
      <c r="J400" s="11"/>
      <c r="K400" s="11"/>
      <c r="L400" s="11"/>
      <c r="M400" s="41"/>
      <c r="N400" s="11"/>
      <c r="O400" s="11"/>
      <c r="P400" s="11"/>
      <c r="Q400" s="11"/>
      <c r="R400" s="11"/>
      <c r="S400" s="11"/>
      <c r="T400" s="11"/>
      <c r="U400" s="11"/>
      <c r="V400" s="11"/>
      <c r="W400" s="11"/>
      <c r="X400" s="11"/>
      <c r="Y400" s="11"/>
      <c r="Z400" s="19"/>
      <c r="AA400" s="11"/>
    </row>
    <row r="401" spans="1:27" x14ac:dyDescent="0.3">
      <c r="A401" s="15"/>
      <c r="B401" s="14"/>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9"/>
      <c r="AA401" s="11"/>
    </row>
    <row r="402" spans="1:27" x14ac:dyDescent="0.3">
      <c r="A402" s="15"/>
      <c r="B402" s="14"/>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9"/>
      <c r="AA402" s="11"/>
    </row>
    <row r="403" spans="1:27" x14ac:dyDescent="0.3">
      <c r="A403" s="10" t="s">
        <v>15</v>
      </c>
      <c r="B403" s="14"/>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9"/>
      <c r="AA403" s="11"/>
    </row>
    <row r="404" spans="1:27" x14ac:dyDescent="0.3">
      <c r="A404" s="37" t="s">
        <v>1</v>
      </c>
      <c r="B404" s="15"/>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9"/>
      <c r="AA404" s="11"/>
    </row>
    <row r="405" spans="1:27" x14ac:dyDescent="0.3">
      <c r="A405" s="14" t="s">
        <v>2</v>
      </c>
      <c r="B405" s="15"/>
      <c r="C405" s="11">
        <f t="shared" ref="C405:C410" si="37">C250+C228+C206+C184+C162+C140+C118+C96+C74+C52+C30+C8+C272+C294+C316+C338+C360</f>
        <v>304415503.38</v>
      </c>
      <c r="D405" s="11"/>
      <c r="E405" s="11">
        <f t="shared" ref="E405:E410" si="38">E250+E228+E206+E184+E162+E140+E118+E96+E74+E52+E30+E8+E272+E294+E316+E338+E360</f>
        <v>348520368.80000001</v>
      </c>
      <c r="F405" s="11"/>
      <c r="G405" s="11">
        <f t="shared" ref="G405:G410" si="39">G250+G228+G206+G184+G162+G140+G118+G96+G74+G52+G30+G8+G272+G294+G316+G338+G360</f>
        <v>578760746.25999999</v>
      </c>
      <c r="H405" s="11"/>
      <c r="I405" s="11">
        <f t="shared" ref="I405:I410" si="40">I250+I228+I206+I184+I162+I140+I118+I96+I74+I52+I30+I8+I272+I294+I316+I338+I360</f>
        <v>776277954.12</v>
      </c>
      <c r="J405" s="11"/>
      <c r="K405" s="11">
        <f t="shared" ref="K405:K410" si="41">K250+K228+K206+K184+K162+K140+K118+K96+K74+K52+K30+K8+K272+K294+K316+K338+K360</f>
        <v>761574597.22999978</v>
      </c>
      <c r="L405" s="11"/>
      <c r="M405" s="11">
        <f t="shared" ref="M405:M410" si="42">M250+M228+M206+M184+M162+M140+M118+M96+M74+M52+M30+M8+M272+M294+M316+M338+M360</f>
        <v>750388695.79000008</v>
      </c>
      <c r="N405" s="11"/>
      <c r="O405" s="11">
        <f t="shared" ref="O405:O410" si="43">O250+O228+O206+O184+O162+O140+O118+O96+O74+O52+O30+O8+O272+O294+O316+O338+O360</f>
        <v>793722787.1099999</v>
      </c>
      <c r="P405" s="11"/>
      <c r="Q405" s="43">
        <f t="shared" ref="Q405:Q410" si="44">Q250+Q228+Q206+Q184+Q162+Q140+Q118+Q96+Q74+Q52+Q30+Q8+Q272+Q294+Q316+Q338+Q360+Q382</f>
        <v>597064048.98000014</v>
      </c>
      <c r="R405" s="11"/>
      <c r="S405" s="43">
        <f t="shared" ref="S405:S410" si="45">S250+S228+S206+S184+S162+S140+S118+S96+S74+S52+S30+S8+S272+S294+S316+S338+S360+S382</f>
        <v>714976578.40999997</v>
      </c>
      <c r="T405" s="11"/>
      <c r="U405" s="43">
        <f t="shared" ref="U405:U410" si="46">U250+U228+U206+U184+U162+U140+U118+U96+U74+U52+U30+U8+U272+U294+U316+U338+U360+U382</f>
        <v>572817740.94000018</v>
      </c>
      <c r="V405" s="11"/>
      <c r="W405" s="43">
        <f t="shared" ref="W405:W410" si="47">W250+W228+W206+W184+W162+W140+W118+W96+W74+W52+W30+W8+W272+W294+W316+W338+W360+W382</f>
        <v>493350518.7899999</v>
      </c>
      <c r="X405" s="11"/>
      <c r="Y405" s="43">
        <f t="shared" ref="Y405:Y410" si="48">Y250+Y228+Y206+Y184+Y162+Y140+Y118+Y96+Y74+Y52+Y30+Y8+Y272+Y294+Y316+Y338+Y360+Y382</f>
        <v>393494221.81</v>
      </c>
      <c r="Z405" s="13"/>
      <c r="AA405" s="11">
        <f>SUM(C405:Z405)</f>
        <v>7085363761.6200008</v>
      </c>
    </row>
    <row r="406" spans="1:27" x14ac:dyDescent="0.3">
      <c r="A406" s="14" t="s">
        <v>3</v>
      </c>
      <c r="B406" s="15"/>
      <c r="C406" s="11">
        <f t="shared" si="37"/>
        <v>27482519.189999998</v>
      </c>
      <c r="D406" s="11"/>
      <c r="E406" s="11">
        <f t="shared" si="38"/>
        <v>25315957.859999999</v>
      </c>
      <c r="F406" s="11"/>
      <c r="G406" s="11">
        <f t="shared" si="39"/>
        <v>48113670.030000001</v>
      </c>
      <c r="H406" s="11"/>
      <c r="I406" s="11">
        <f t="shared" si="40"/>
        <v>42282405.339999996</v>
      </c>
      <c r="J406" s="11"/>
      <c r="K406" s="11">
        <f t="shared" si="41"/>
        <v>84921693.199999988</v>
      </c>
      <c r="L406" s="11"/>
      <c r="M406" s="11">
        <f t="shared" si="42"/>
        <v>37953474.18</v>
      </c>
      <c r="N406" s="11"/>
      <c r="O406" s="11">
        <f t="shared" si="43"/>
        <v>53403654.990000002</v>
      </c>
      <c r="P406" s="11"/>
      <c r="Q406" s="43">
        <f t="shared" si="44"/>
        <v>22160552.939999994</v>
      </c>
      <c r="R406" s="11"/>
      <c r="S406" s="43">
        <f t="shared" si="45"/>
        <v>48512263.839999996</v>
      </c>
      <c r="T406" s="11"/>
      <c r="U406" s="43">
        <f t="shared" si="46"/>
        <v>49083331.030000001</v>
      </c>
      <c r="V406" s="11"/>
      <c r="W406" s="43">
        <f t="shared" si="47"/>
        <v>47828552.82</v>
      </c>
      <c r="X406" s="11"/>
      <c r="Y406" s="43">
        <f t="shared" si="48"/>
        <v>22889553.5</v>
      </c>
      <c r="Z406" s="13"/>
      <c r="AA406" s="11">
        <f>SUM(C406:Z406)</f>
        <v>509947628.9199999</v>
      </c>
    </row>
    <row r="407" spans="1:27" x14ac:dyDescent="0.3">
      <c r="A407" s="14" t="s">
        <v>4</v>
      </c>
      <c r="B407" s="15"/>
      <c r="C407" s="11">
        <f t="shared" si="37"/>
        <v>7626339.8399999999</v>
      </c>
      <c r="D407" s="11"/>
      <c r="E407" s="11">
        <f t="shared" si="38"/>
        <v>7308713.4500000011</v>
      </c>
      <c r="F407" s="11"/>
      <c r="G407" s="11">
        <f t="shared" si="39"/>
        <v>19859879.719999999</v>
      </c>
      <c r="H407" s="11"/>
      <c r="I407" s="11">
        <f t="shared" si="40"/>
        <v>18749589.360000003</v>
      </c>
      <c r="J407" s="11"/>
      <c r="K407" s="11">
        <f t="shared" si="41"/>
        <v>21247367.009999998</v>
      </c>
      <c r="L407" s="11"/>
      <c r="M407" s="11">
        <f t="shared" si="42"/>
        <v>19135706.610000003</v>
      </c>
      <c r="N407" s="11"/>
      <c r="O407" s="11">
        <f t="shared" si="43"/>
        <v>21233723.769999996</v>
      </c>
      <c r="P407" s="11"/>
      <c r="Q407" s="43">
        <f t="shared" si="44"/>
        <v>22603400.140000001</v>
      </c>
      <c r="R407" s="11"/>
      <c r="S407" s="43">
        <f t="shared" si="45"/>
        <v>18111683.199999999</v>
      </c>
      <c r="T407" s="11"/>
      <c r="U407" s="43">
        <f t="shared" si="46"/>
        <v>15416273.91</v>
      </c>
      <c r="V407" s="11"/>
      <c r="W407" s="43">
        <f t="shared" si="47"/>
        <v>12818703.350000001</v>
      </c>
      <c r="X407" s="11"/>
      <c r="Y407" s="43">
        <f t="shared" si="48"/>
        <v>10120001.610000001</v>
      </c>
      <c r="Z407" s="13"/>
      <c r="AA407" s="11">
        <f>SUM(C407:Z407)</f>
        <v>194231381.96999997</v>
      </c>
    </row>
    <row r="408" spans="1:27" x14ac:dyDescent="0.3">
      <c r="A408" s="14" t="s">
        <v>5</v>
      </c>
      <c r="B408" s="14"/>
      <c r="C408" s="11">
        <f t="shared" si="37"/>
        <v>19856179.550000001</v>
      </c>
      <c r="D408" s="11"/>
      <c r="E408" s="11">
        <f t="shared" si="38"/>
        <v>18007244.41</v>
      </c>
      <c r="F408" s="11"/>
      <c r="G408" s="11">
        <f t="shared" si="39"/>
        <v>28253790.309999995</v>
      </c>
      <c r="H408" s="11"/>
      <c r="I408" s="11">
        <f t="shared" si="40"/>
        <v>23532815.980000008</v>
      </c>
      <c r="J408" s="11"/>
      <c r="K408" s="11">
        <f t="shared" si="41"/>
        <v>63674326.190000005</v>
      </c>
      <c r="L408" s="11"/>
      <c r="M408" s="11">
        <f t="shared" si="42"/>
        <v>18817767.57</v>
      </c>
      <c r="N408" s="11"/>
      <c r="O408" s="11">
        <f t="shared" si="43"/>
        <v>32169931.220000003</v>
      </c>
      <c r="P408" s="11"/>
      <c r="Q408" s="43">
        <f t="shared" si="44"/>
        <v>-442847.1999999996</v>
      </c>
      <c r="R408" s="11"/>
      <c r="S408" s="43">
        <f t="shared" si="45"/>
        <v>30400580.640000004</v>
      </c>
      <c r="T408" s="11"/>
      <c r="U408" s="43">
        <f t="shared" si="46"/>
        <v>33667057.120000005</v>
      </c>
      <c r="V408" s="11"/>
      <c r="W408" s="43">
        <f t="shared" si="47"/>
        <v>35009849.469999991</v>
      </c>
      <c r="X408" s="11"/>
      <c r="Y408" s="43">
        <f t="shared" si="48"/>
        <v>12769551.889999999</v>
      </c>
      <c r="Z408" s="12"/>
      <c r="AA408" s="11">
        <f>SUM(C408:Z408)</f>
        <v>315716247.14999998</v>
      </c>
    </row>
    <row r="409" spans="1:27" x14ac:dyDescent="0.3">
      <c r="A409" s="14" t="s">
        <v>6</v>
      </c>
      <c r="B409" s="10"/>
      <c r="C409" s="11">
        <f t="shared" si="37"/>
        <v>6751101.0399999991</v>
      </c>
      <c r="D409" s="11"/>
      <c r="E409" s="11">
        <f t="shared" si="38"/>
        <v>6122463.1200000001</v>
      </c>
      <c r="F409" s="11"/>
      <c r="G409" s="11">
        <f t="shared" si="39"/>
        <v>9606288.6799999997</v>
      </c>
      <c r="H409" s="11"/>
      <c r="I409" s="11">
        <f t="shared" si="40"/>
        <v>8001157.4799999995</v>
      </c>
      <c r="J409" s="11"/>
      <c r="K409" s="11">
        <f t="shared" si="41"/>
        <v>21649270.940000005</v>
      </c>
      <c r="L409" s="11"/>
      <c r="M409" s="11">
        <f t="shared" si="42"/>
        <v>6398040.959999999</v>
      </c>
      <c r="N409" s="11"/>
      <c r="O409" s="11">
        <f t="shared" si="43"/>
        <v>10937776.630000003</v>
      </c>
      <c r="P409" s="11"/>
      <c r="Q409" s="43">
        <f t="shared" si="44"/>
        <v>-150568.03</v>
      </c>
      <c r="R409" s="11"/>
      <c r="S409" s="43">
        <f t="shared" si="45"/>
        <v>10336197.419999998</v>
      </c>
      <c r="T409" s="11"/>
      <c r="U409" s="43">
        <f t="shared" si="46"/>
        <v>11446799.470000001</v>
      </c>
      <c r="V409" s="11"/>
      <c r="W409" s="43">
        <f t="shared" si="47"/>
        <v>11903348.810000002</v>
      </c>
      <c r="X409" s="11"/>
      <c r="Y409" s="43">
        <f t="shared" si="48"/>
        <v>4341647.629999999</v>
      </c>
      <c r="Z409" s="13"/>
      <c r="AA409" s="11">
        <f>SUM(C409:Z409)</f>
        <v>107343524.15000001</v>
      </c>
    </row>
    <row r="410" spans="1:27" x14ac:dyDescent="0.3">
      <c r="A410" s="15" t="s">
        <v>7</v>
      </c>
      <c r="B410" s="14"/>
      <c r="C410" s="11">
        <f t="shared" si="37"/>
        <v>397123.58000000007</v>
      </c>
      <c r="D410" s="11"/>
      <c r="E410" s="11">
        <f t="shared" si="38"/>
        <v>360144.91000000003</v>
      </c>
      <c r="F410" s="11"/>
      <c r="G410" s="11">
        <f t="shared" si="39"/>
        <v>565075.80000000005</v>
      </c>
      <c r="H410" s="11"/>
      <c r="I410" s="11">
        <f t="shared" si="40"/>
        <v>470656.33</v>
      </c>
      <c r="J410" s="11"/>
      <c r="K410" s="11">
        <f t="shared" si="41"/>
        <v>1273486.5200000003</v>
      </c>
      <c r="L410" s="11"/>
      <c r="M410" s="11">
        <f t="shared" si="42"/>
        <v>376355.35000000003</v>
      </c>
      <c r="N410" s="11"/>
      <c r="O410" s="11">
        <f t="shared" si="43"/>
        <v>643398.64999999991</v>
      </c>
      <c r="P410" s="11"/>
      <c r="Q410" s="43">
        <f t="shared" si="44"/>
        <v>-8856.9499999999935</v>
      </c>
      <c r="R410" s="11"/>
      <c r="S410" s="43">
        <f t="shared" si="45"/>
        <v>608011.6399999999</v>
      </c>
      <c r="T410" s="11"/>
      <c r="U410" s="43">
        <f t="shared" si="46"/>
        <v>673341.16</v>
      </c>
      <c r="V410" s="11"/>
      <c r="W410" s="43">
        <f t="shared" si="47"/>
        <v>700197.00000000012</v>
      </c>
      <c r="X410" s="11"/>
      <c r="Y410" s="43">
        <f t="shared" si="48"/>
        <v>255391.04</v>
      </c>
      <c r="Z410" s="12"/>
      <c r="AA410" s="11">
        <f t="shared" ref="AA410" si="49">SUM(C410:Z410)</f>
        <v>6314325.0300000003</v>
      </c>
    </row>
    <row r="411" spans="1:27" x14ac:dyDescent="0.3">
      <c r="A411" s="37" t="s">
        <v>8</v>
      </c>
      <c r="B411" s="15"/>
      <c r="C411" s="7"/>
      <c r="D411" s="7"/>
      <c r="E411" s="7"/>
      <c r="F411" s="7"/>
      <c r="G411" s="7"/>
      <c r="H411" s="7"/>
      <c r="I411" s="7"/>
      <c r="J411" s="7"/>
      <c r="K411" s="7"/>
      <c r="L411" s="7"/>
      <c r="M411" s="7"/>
      <c r="N411" s="7"/>
      <c r="O411" s="7"/>
      <c r="P411" s="7"/>
      <c r="Q411" s="43"/>
      <c r="R411" s="7"/>
      <c r="S411" s="43"/>
      <c r="T411" s="11"/>
      <c r="U411" s="43"/>
      <c r="V411" s="11"/>
      <c r="W411" s="43"/>
      <c r="X411" s="11"/>
      <c r="Y411" s="43"/>
      <c r="Z411" s="21"/>
      <c r="AA411" s="7"/>
    </row>
    <row r="412" spans="1:27" x14ac:dyDescent="0.3">
      <c r="A412" s="14" t="s">
        <v>2</v>
      </c>
      <c r="B412" s="15"/>
      <c r="C412" s="11">
        <f>C257+C235+C213+C191+C169+C147+C125+C103+C81+C59+C37+C15+C279+C301+C323+C345+C367</f>
        <v>28965642.099999998</v>
      </c>
      <c r="D412" s="7"/>
      <c r="E412" s="11">
        <f>E257+E235+E213+E191+E169+E147+E125+E103+E81+E59+E37+E15+E279+E301+E323+E345+E367</f>
        <v>30389213.049999997</v>
      </c>
      <c r="F412" s="7"/>
      <c r="G412" s="11">
        <f>G257+G235+G213+G191+G169+G147+G125+G103+G81+G59+G37+G15+G279+G301+G323+G345+G367</f>
        <v>51322556.949999988</v>
      </c>
      <c r="H412" s="7"/>
      <c r="I412" s="11">
        <f>I257+I235+I213+I191+I169+I147+I125+I103+I81+I59+I37+I15+I279+I301+I323+I345+I367</f>
        <v>62183523.009999998</v>
      </c>
      <c r="J412" s="7"/>
      <c r="K412" s="11">
        <f>K257+K235+K213+K191+K169+K147+K125+K103+K81+K59+K37+K15+K279+K301+K323+K345+K367</f>
        <v>57499965.619999997</v>
      </c>
      <c r="L412" s="7"/>
      <c r="M412" s="11">
        <f>M257+M235+M213+M191+M169+M147+M125+M103+M81+M59+M37+M15+M279+M301+M323+M345+M367</f>
        <v>57118525.25</v>
      </c>
      <c r="N412" s="7"/>
      <c r="O412" s="11">
        <f>O257+O235+O213+O191+O169+O147+O125+O103+O81+O59+O37+O15+O279+O301+O323+O345+O367</f>
        <v>56279850.399999999</v>
      </c>
      <c r="P412" s="7"/>
      <c r="Q412" s="43">
        <f>Q257+Q235+Q213+Q191+Q169+Q147+Q125+Q103+Q81+Q59+Q37+Q15+Q279+Q301+Q323+Q345+Q367+Q389</f>
        <v>38954998.550000004</v>
      </c>
      <c r="R412" s="7"/>
      <c r="S412" s="43">
        <f>S257+S235+S213+S191+S169+S147+S125+S103+S81+S59+S37+S15+S279+S301+S323+S345+S367+S389</f>
        <v>47994648.54999999</v>
      </c>
      <c r="T412" s="11"/>
      <c r="U412" s="43">
        <f>U257+U235+U213+U191+U169+U147+U125+U103+U81+U59+U37+U15+U279+U301+U323+U345+U367+U389</f>
        <v>36674578.090000004</v>
      </c>
      <c r="V412" s="11"/>
      <c r="W412" s="43">
        <f>W257+W235+W213+W191+W169+W147+W125+W103+W81+W59+W37+W15+W279+W301+W323+W345+W367+W389</f>
        <v>35402590.980000004</v>
      </c>
      <c r="X412" s="11"/>
      <c r="Y412" s="43">
        <f>Y257+Y235+Y213+Y191+Y169+Y147+Y125+Y103+Y81+Y59+Y37+Y15+Y279+Y301+Y323+Y345+Y367+Y389</f>
        <v>29529730.630000003</v>
      </c>
      <c r="Z412" s="22"/>
      <c r="AA412" s="11">
        <f>SUM(C412:Z412)</f>
        <v>532315823.18000007</v>
      </c>
    </row>
    <row r="413" spans="1:27" x14ac:dyDescent="0.3">
      <c r="A413" s="14" t="s">
        <v>5</v>
      </c>
      <c r="B413" s="14"/>
      <c r="C413" s="11">
        <f>C258+C236+C214+C192+C170+C148+C126+C104+C82+C60+C38+C16+C280+C302+C324+C346+C368</f>
        <v>2693570.24</v>
      </c>
      <c r="D413" s="11"/>
      <c r="E413" s="11">
        <f>E258+E236+E214+E192+E170+E148+E126+E104+E82+E60+E38+E16+E280+E302+E324+E346+E368</f>
        <v>3306731.46</v>
      </c>
      <c r="F413" s="11"/>
      <c r="G413" s="11">
        <f>G258+G236+G214+G192+G170+G148+G126+G104+G82+G60+G38+G16+G280+G302+G324+G346+G368</f>
        <v>7210551.1999999993</v>
      </c>
      <c r="H413" s="11"/>
      <c r="I413" s="11">
        <f>I258+I236+I214+I192+I170+I148+I126+I104+I82+I60+I38+I16+I280+I302+I324+I346+I368</f>
        <v>5048879.4499999993</v>
      </c>
      <c r="J413" s="11"/>
      <c r="K413" s="11">
        <f>K258+K236+K214+K192+K170+K148+K126+K104+K82+K60+K38+K16+K280+K302+K324+K346+K368</f>
        <v>8626818.459999999</v>
      </c>
      <c r="L413" s="11"/>
      <c r="M413" s="11">
        <f>M258+M236+M214+M192+M170+M148+M126+M104+M82+M60+M38+M16+M280+M302+M324+M346+M368</f>
        <v>2756503.16</v>
      </c>
      <c r="N413" s="11"/>
      <c r="O413" s="11">
        <f>O258+O236+O214+O192+O170+O148+O126+O104+O82+O60+O38+O16+O280+O302+O324+O346+O368</f>
        <v>5785717.9800000004</v>
      </c>
      <c r="P413" s="11"/>
      <c r="Q413" s="43">
        <f>Q258+Q236+Q214+Q192+Q170+Q148+Q126+Q104+Q82+Q60+Q38+Q16+Q280+Q302+Q324+Q346+Q368+Q390</f>
        <v>1027838.5900000001</v>
      </c>
      <c r="R413" s="11"/>
      <c r="S413" s="43">
        <f>S258+S236+S214+S192+S170+S148+S126+S104+S82+S60+S38+S16+S280+S302+S324+S346+S368+S390</f>
        <v>4968368.6400000006</v>
      </c>
      <c r="T413" s="11"/>
      <c r="U413" s="43">
        <f>U258+U236+U214+U192+U170+U148+U126+U104+U82+U60+U38+U16+U280+U302+U324+U346+U368+U390</f>
        <v>2956198.26</v>
      </c>
      <c r="V413" s="11"/>
      <c r="W413" s="43">
        <f>W258+W236+W214+W192+W170+W148+W126+W104+W82+W60+W38+W16+W280+W302+W324+W346+W368+W390</f>
        <v>2752414.9500000007</v>
      </c>
      <c r="X413" s="11"/>
      <c r="Y413" s="43">
        <f>Y258+Y236+Y214+Y192+Y170+Y148+Y126+Y104+Y82+Y60+Y38+Y16+Y280+Y302+Y324+Y346+Y368+Y390</f>
        <v>1323457.3899999999</v>
      </c>
      <c r="Z413" s="21"/>
      <c r="AA413" s="11">
        <f>SUM(C413:Z413)</f>
        <v>48457049.780000001</v>
      </c>
    </row>
    <row r="414" spans="1:27" x14ac:dyDescent="0.3">
      <c r="A414" s="14" t="s">
        <v>10</v>
      </c>
      <c r="B414" s="14"/>
      <c r="C414" s="11">
        <f>C259+C237+C215+C193+C171+C149+C127+C105+C83+C61+C39+C17+C281+C303+C325+C347+C369</f>
        <v>915813.97000000009</v>
      </c>
      <c r="D414" s="11"/>
      <c r="E414" s="11">
        <f>E259+E237+E215+E193+E171+E149+E127+E105+E83+E61+E39+E17+E281+E303+E325+E347+E369</f>
        <v>1124288.71</v>
      </c>
      <c r="F414" s="11"/>
      <c r="G414" s="11">
        <f>G259+G237+G215+G193+G171+G149+G127+G105+G83+G61+G39+G17+G281+G303+G325+G347+G369</f>
        <v>2451587.3900000006</v>
      </c>
      <c r="H414" s="11"/>
      <c r="I414" s="11">
        <f>I259+I237+I215+I193+I171+I149+I127+I105+I83+I61+I39+I17+I281+I303+I325+I347+I369</f>
        <v>1716619.05</v>
      </c>
      <c r="J414" s="11"/>
      <c r="K414" s="11">
        <f>K259+K237+K215+K193+K171+K149+K127+K105+K83+K61+K39+K17+K281+K303+K325+K347+K369</f>
        <v>2933118.3</v>
      </c>
      <c r="L414" s="11"/>
      <c r="M414" s="11">
        <f>M259+M237+M215+M193+M171+M149+M127+M105+M83+M61+M39+M17+M281+M303+M325+M347+M369</f>
        <v>937211.07000000018</v>
      </c>
      <c r="N414" s="11"/>
      <c r="O414" s="11">
        <f>O259+O237+O215+O193+O171+O149+O127+O105+O83+O61+O39+O17+O281+O303+O325+O347+O369</f>
        <v>1967144.1300000001</v>
      </c>
      <c r="P414" s="11"/>
      <c r="Q414" s="43">
        <f>Q259+Q237+Q215+Q193+Q171+Q149+Q127+Q105+Q83+Q61+Q39+Q17+Q281+Q303+Q325+Q347+Q369+Q391</f>
        <v>349465.13</v>
      </c>
      <c r="R414" s="11"/>
      <c r="S414" s="43">
        <f>S259+S237+S215+S193+S171+S149+S127+S105+S83+S61+S39+S17+S281+S303+S325+S347+S369+S391</f>
        <v>1689245.3499999996</v>
      </c>
      <c r="T414" s="11"/>
      <c r="U414" s="43">
        <f>U259+U237+U215+U193+U171+U149+U127+U105+U83+U61+U39+U17+U281+U303+U325+U347+U369+U391</f>
        <v>1005107.4400000002</v>
      </c>
      <c r="V414" s="11"/>
      <c r="W414" s="43">
        <f>W259+W237+W215+W193+W171+W149+W127+W105+W83+W61+W39+W17+W281+W303+W325+W347+W369+W391</f>
        <v>935821.08000000007</v>
      </c>
      <c r="X414" s="11"/>
      <c r="Y414" s="43">
        <f>Y259+Y237+Y215+Y193+Y171+Y149+Y127+Y105+Y83+Y61+Y39+Y17+Y281+Y303+Y325+Y347+Y369+Y391</f>
        <v>449975.51000000007</v>
      </c>
      <c r="Z414" s="23"/>
      <c r="AA414" s="11">
        <f>SUM(C414:Z414)</f>
        <v>16475397.130000001</v>
      </c>
    </row>
    <row r="415" spans="1:27" x14ac:dyDescent="0.3">
      <c r="A415" s="15" t="s">
        <v>7</v>
      </c>
      <c r="B415" s="14"/>
      <c r="C415" s="11">
        <f>C260+C238+C216+C194+C172+C150+C128+C106+C84+C62+C40+C18+C326+C348+C304+C282+C370</f>
        <v>53871.42</v>
      </c>
      <c r="D415" s="11"/>
      <c r="E415" s="11">
        <f>E260+E238+E216+E194+E172+E150+E128+E106+E84+E62+E40+E18+E326+E348+E304+E282+E370</f>
        <v>66134.64999999998</v>
      </c>
      <c r="F415" s="11"/>
      <c r="G415" s="11">
        <f>G260+G238+G216+G194+G172+G150+G128+G106+G84+G62+G40+G18+G326+G348+G304+G282+G370</f>
        <v>144211.01000000004</v>
      </c>
      <c r="H415" s="11"/>
      <c r="I415" s="11">
        <f>I260+I238+I216+I194+I172+I150+I128+I106+I84+I62+I40+I18+I326+I348+I304+I282+I370</f>
        <v>100977.62000000001</v>
      </c>
      <c r="J415" s="11"/>
      <c r="K415" s="11">
        <f>K260+K238+K216+K194+K172+K150+K128+K106+K84+K62+K40+K18+K326+K348+K304+K282+K370</f>
        <v>172536.37000000002</v>
      </c>
      <c r="L415" s="11"/>
      <c r="M415" s="11">
        <f>M260+M238+M216+M194+M172+M150+M128+M106+M84+M62+M40+M18+M326+M348+M304+M282+M370</f>
        <v>55130.07</v>
      </c>
      <c r="N415" s="11"/>
      <c r="O415" s="11">
        <f>O260+O238+O216+O194+O172+O150+O128+O106+O84+O62+O40+O18+O326+O348+O304+O282+O370</f>
        <v>115714.37999999998</v>
      </c>
      <c r="P415" s="11"/>
      <c r="Q415" s="43">
        <f>Q260+Q238+Q216+Q194+Q172+Q150+Q128+Q106+Q84+Q62+Q40+Q18+Q326+Q348+Q304+Q282+Q370+Q392</f>
        <v>20556.760000000002</v>
      </c>
      <c r="R415" s="11"/>
      <c r="S415" s="43">
        <f>S260+S238+S216+S194+S172+S150+S128+S106+S84+S62+S40+S18+S326+S348+S304+S282+S370+S392</f>
        <v>99367.39</v>
      </c>
      <c r="T415" s="11"/>
      <c r="U415" s="43">
        <f>U260+U238+U216+U194+U172+U150+U128+U106+U84+U62+U40+U18+U326+U348+U304+U282+U370+U392</f>
        <v>59123.989999999991</v>
      </c>
      <c r="V415" s="11"/>
      <c r="W415" s="43">
        <f>W260+W238+W216+W194+W172+W150+W128+W106+W84+W62+W40+W18+W326+W348+W304+W282+W370+W392</f>
        <v>55048.31</v>
      </c>
      <c r="X415" s="11"/>
      <c r="Y415" s="43">
        <f>Y260+Y238+Y216+Y194+Y172+Y150+Y128+Y106+Y84+Y62+Y40+Y18+Y326+Y348+Y304+Y282+Y370+Y392</f>
        <v>26469.140000000007</v>
      </c>
      <c r="Z415" s="23"/>
      <c r="AA415" s="11">
        <f>SUM(C415:Z415)</f>
        <v>969141.11</v>
      </c>
    </row>
    <row r="416" spans="1:27" x14ac:dyDescent="0.3">
      <c r="A416" s="37" t="s">
        <v>9</v>
      </c>
      <c r="C416" s="11"/>
      <c r="D416" s="11"/>
      <c r="E416" s="11"/>
      <c r="F416" s="11"/>
      <c r="G416" s="11"/>
      <c r="H416" s="11"/>
      <c r="I416" s="11"/>
      <c r="J416" s="11"/>
      <c r="K416" s="11"/>
      <c r="L416" s="11"/>
      <c r="M416" s="11"/>
      <c r="N416" s="11"/>
      <c r="O416" s="11"/>
      <c r="P416" s="11"/>
      <c r="Q416" s="43"/>
      <c r="R416" s="11"/>
      <c r="S416" s="43"/>
      <c r="T416" s="11"/>
      <c r="U416" s="43"/>
      <c r="V416" s="11"/>
      <c r="W416" s="43"/>
      <c r="X416" s="11"/>
      <c r="Y416" s="43"/>
      <c r="Z416" s="23"/>
      <c r="AA416" s="11"/>
    </row>
    <row r="417" spans="1:27" x14ac:dyDescent="0.3">
      <c r="A417" s="14" t="s">
        <v>2</v>
      </c>
      <c r="B417" s="10"/>
      <c r="C417" s="11">
        <f t="shared" ref="C417:C422" si="50">C262+C240+C218+C196+C174+C152+C130+C108+C86+C64+C42+C20+C284+C306+C328+C350+C372</f>
        <v>275449861.27999997</v>
      </c>
      <c r="D417" s="11"/>
      <c r="E417" s="11">
        <f t="shared" ref="E417:E422" si="51">E262+E240+E218+E196+E174+E152+E130+E108+E86+E64+E42+E20+E284+E306+E328+E350+E372</f>
        <v>318131155.75</v>
      </c>
      <c r="F417" s="11"/>
      <c r="G417" s="11">
        <f t="shared" ref="G417:G422" si="52">G262+G240+G218+G196+G174+G152+G130+G108+G86+G64+G42+G20+G284+G306+G328+G350+G372</f>
        <v>527438189.30999988</v>
      </c>
      <c r="H417" s="11"/>
      <c r="I417" s="11">
        <f t="shared" ref="I417:I422" si="53">I262+I240+I218+I196+I174+I152+I130+I108+I86+I64+I42+I20+I284+I306+I328+I350+I372</f>
        <v>714094431.11000013</v>
      </c>
      <c r="J417" s="11"/>
      <c r="K417" s="11">
        <f t="shared" ref="K417:K422" si="54">K262+K240+K218+K196+K174+K152+K130+K108+K86+K64+K42+K20+K284+K306+K328+K350+K372</f>
        <v>704074631.61000001</v>
      </c>
      <c r="L417" s="11"/>
      <c r="M417" s="11">
        <f t="shared" ref="M417:M422" si="55">M262+M240+M218+M196+M174+M152+M130+M108+M86+M64+M42+M20+M284+M306+M328+M350+M372</f>
        <v>693270170.53999996</v>
      </c>
      <c r="N417" s="11"/>
      <c r="O417" s="11">
        <f t="shared" ref="O417:O422" si="56">O262+O240+O218+O196+O174+O152+O130+O108+O86+O64+O42+O20+O284+O306+O328+O350+O372</f>
        <v>737442936.71000004</v>
      </c>
      <c r="P417" s="11"/>
      <c r="Q417" s="43">
        <f t="shared" ref="Q417:Q422" si="57">Q262+Q240+Q218+Q196+Q174+Q152+Q130+Q108+Q86+Q64+Q42+Q20+Q284+Q306+Q328+Q350+Q372+Q394</f>
        <v>558109050.43000007</v>
      </c>
      <c r="R417" s="11"/>
      <c r="S417" s="43">
        <f t="shared" ref="S417:S422" si="58">S262+S240+S218+S196+S174+S152+S130+S108+S86+S64+S42+S20+S284+S306+S328+S350+S372+S394</f>
        <v>666981929.86000001</v>
      </c>
      <c r="T417" s="11"/>
      <c r="U417" s="43">
        <f t="shared" ref="U417:U422" si="59">U262+U240+U218+U196+U174+U152+U130+U108+U86+U64+U42+U20+U284+U306+U328+U350+U372+U394</f>
        <v>536143162.85000008</v>
      </c>
      <c r="V417" s="11"/>
      <c r="W417" s="43">
        <f t="shared" ref="W417:W422" si="60">W262+W240+W218+W196+W174+W152+W130+W108+W86+W64+W42+W20+W284+W306+W328+W350+W372+W394</f>
        <v>457947927.81</v>
      </c>
      <c r="X417" s="11"/>
      <c r="Y417" s="43">
        <f t="shared" ref="Y417:Y422" si="61">Y262+Y240+Y218+Y196+Y174+Y152+Y130+Y108+Y86+Y64+Y42+Y20+Y284+Y306+Y328+Y350+Y372+Y394</f>
        <v>363964491.18000001</v>
      </c>
      <c r="Z417" s="23"/>
      <c r="AA417" s="11">
        <f t="shared" ref="AA417:AA422" si="62">SUM(C417:Z417)</f>
        <v>6553047938.4400005</v>
      </c>
    </row>
    <row r="418" spans="1:27" x14ac:dyDescent="0.3">
      <c r="A418" s="14" t="s">
        <v>3</v>
      </c>
      <c r="B418" s="10"/>
      <c r="C418" s="11">
        <f t="shared" si="50"/>
        <v>24788948.949999996</v>
      </c>
      <c r="D418" s="11"/>
      <c r="E418" s="11">
        <f t="shared" si="51"/>
        <v>22009226.400000002</v>
      </c>
      <c r="F418" s="11"/>
      <c r="G418" s="11">
        <f t="shared" si="52"/>
        <v>40903118.830000006</v>
      </c>
      <c r="H418" s="11"/>
      <c r="I418" s="11">
        <f t="shared" si="53"/>
        <v>37233525.889999993</v>
      </c>
      <c r="J418" s="11"/>
      <c r="K418" s="11">
        <f t="shared" si="54"/>
        <v>76294874.739999995</v>
      </c>
      <c r="L418" s="11"/>
      <c r="M418" s="11">
        <f t="shared" si="55"/>
        <v>35196971.020000003</v>
      </c>
      <c r="N418" s="11"/>
      <c r="O418" s="11">
        <f t="shared" si="56"/>
        <v>47617937.009999998</v>
      </c>
      <c r="P418" s="11"/>
      <c r="Q418" s="43">
        <f t="shared" si="57"/>
        <v>21132714.349999998</v>
      </c>
      <c r="R418" s="11"/>
      <c r="S418" s="43">
        <f t="shared" si="58"/>
        <v>43543895.199999996</v>
      </c>
      <c r="T418" s="11"/>
      <c r="U418" s="43">
        <f t="shared" si="59"/>
        <v>46127132.770000011</v>
      </c>
      <c r="V418" s="11"/>
      <c r="W418" s="43">
        <f t="shared" si="60"/>
        <v>45076137.870000005</v>
      </c>
      <c r="X418" s="11"/>
      <c r="Y418" s="43">
        <f t="shared" si="61"/>
        <v>21566096.109999999</v>
      </c>
      <c r="Z418" s="23"/>
      <c r="AA418" s="11">
        <f t="shared" si="62"/>
        <v>461490579.1400001</v>
      </c>
    </row>
    <row r="419" spans="1:27" x14ac:dyDescent="0.3">
      <c r="A419" s="14" t="s">
        <v>4</v>
      </c>
      <c r="B419" s="10"/>
      <c r="C419" s="11">
        <f t="shared" si="50"/>
        <v>7626339.8399999999</v>
      </c>
      <c r="D419" s="11"/>
      <c r="E419" s="11">
        <f t="shared" si="51"/>
        <v>7308713.4500000011</v>
      </c>
      <c r="F419" s="11"/>
      <c r="G419" s="11">
        <f t="shared" si="52"/>
        <v>19859879.719999999</v>
      </c>
      <c r="H419" s="11"/>
      <c r="I419" s="11">
        <f t="shared" si="53"/>
        <v>18749589.360000003</v>
      </c>
      <c r="J419" s="11"/>
      <c r="K419" s="11">
        <f t="shared" si="54"/>
        <v>21247367.009999998</v>
      </c>
      <c r="L419" s="11"/>
      <c r="M419" s="11">
        <f t="shared" si="55"/>
        <v>19135706.610000003</v>
      </c>
      <c r="N419" s="11"/>
      <c r="O419" s="11">
        <f t="shared" si="56"/>
        <v>21233723.769999996</v>
      </c>
      <c r="P419" s="11"/>
      <c r="Q419" s="43">
        <f t="shared" si="57"/>
        <v>22603400.140000001</v>
      </c>
      <c r="R419" s="11"/>
      <c r="S419" s="43">
        <f t="shared" si="58"/>
        <v>18111683.199999999</v>
      </c>
      <c r="T419" s="11"/>
      <c r="U419" s="43">
        <f t="shared" si="59"/>
        <v>15416273.91</v>
      </c>
      <c r="V419" s="11"/>
      <c r="W419" s="43">
        <f t="shared" si="60"/>
        <v>12818703.350000001</v>
      </c>
      <c r="X419" s="11"/>
      <c r="Y419" s="43">
        <f t="shared" si="61"/>
        <v>10120001.610000001</v>
      </c>
      <c r="Z419" s="23"/>
      <c r="AA419" s="11">
        <f t="shared" si="62"/>
        <v>194231381.96999997</v>
      </c>
    </row>
    <row r="420" spans="1:27" x14ac:dyDescent="0.3">
      <c r="A420" s="14" t="s">
        <v>5</v>
      </c>
      <c r="B420" s="20"/>
      <c r="C420" s="11">
        <f t="shared" si="50"/>
        <v>17162609.110000003</v>
      </c>
      <c r="D420" s="18"/>
      <c r="E420" s="11">
        <f t="shared" si="51"/>
        <v>14700512.949999999</v>
      </c>
      <c r="F420" s="18"/>
      <c r="G420" s="11">
        <f t="shared" si="52"/>
        <v>21043239.109999999</v>
      </c>
      <c r="H420" s="18"/>
      <c r="I420" s="11">
        <f t="shared" si="53"/>
        <v>18483936.530000005</v>
      </c>
      <c r="J420" s="18"/>
      <c r="K420" s="11">
        <f t="shared" si="54"/>
        <v>55047507.729999997</v>
      </c>
      <c r="L420" s="18"/>
      <c r="M420" s="11">
        <f t="shared" si="55"/>
        <v>16061264.409999996</v>
      </c>
      <c r="N420" s="18"/>
      <c r="O420" s="11">
        <f t="shared" si="56"/>
        <v>26384213.239999998</v>
      </c>
      <c r="P420" s="18"/>
      <c r="Q420" s="43">
        <f t="shared" si="57"/>
        <v>-1470685.7899999996</v>
      </c>
      <c r="R420" s="18"/>
      <c r="S420" s="43">
        <f t="shared" si="58"/>
        <v>25432212</v>
      </c>
      <c r="T420" s="11"/>
      <c r="U420" s="43">
        <f t="shared" si="59"/>
        <v>30710858.860000003</v>
      </c>
      <c r="V420" s="11"/>
      <c r="W420" s="43">
        <f t="shared" si="60"/>
        <v>32257434.52</v>
      </c>
      <c r="X420" s="11"/>
      <c r="Y420" s="43">
        <f t="shared" si="61"/>
        <v>11446094.499999996</v>
      </c>
      <c r="Z420" s="21"/>
      <c r="AA420" s="11">
        <f t="shared" si="62"/>
        <v>267259197.17000005</v>
      </c>
    </row>
    <row r="421" spans="1:27" x14ac:dyDescent="0.3">
      <c r="A421" s="14" t="s">
        <v>10</v>
      </c>
      <c r="B421" s="14"/>
      <c r="C421" s="11">
        <f t="shared" si="50"/>
        <v>5835287.0700000003</v>
      </c>
      <c r="D421" s="11"/>
      <c r="E421" s="11">
        <f t="shared" si="51"/>
        <v>4998174.41</v>
      </c>
      <c r="F421" s="11"/>
      <c r="G421" s="11">
        <f t="shared" si="52"/>
        <v>7154701.29</v>
      </c>
      <c r="H421" s="11"/>
      <c r="I421" s="11">
        <f t="shared" si="53"/>
        <v>6284538.4300000006</v>
      </c>
      <c r="J421" s="11"/>
      <c r="K421" s="11">
        <f t="shared" si="54"/>
        <v>18716152.640000001</v>
      </c>
      <c r="L421" s="11"/>
      <c r="M421" s="11">
        <f t="shared" si="55"/>
        <v>5460829.8900000006</v>
      </c>
      <c r="N421" s="11"/>
      <c r="O421" s="11">
        <f t="shared" si="56"/>
        <v>8970632.5</v>
      </c>
      <c r="P421" s="11"/>
      <c r="Q421" s="43">
        <f t="shared" si="57"/>
        <v>-500033.15999999992</v>
      </c>
      <c r="R421" s="11"/>
      <c r="S421" s="43">
        <f t="shared" si="58"/>
        <v>8646952.0700000003</v>
      </c>
      <c r="T421" s="11"/>
      <c r="U421" s="43">
        <f t="shared" si="59"/>
        <v>10441692.029999999</v>
      </c>
      <c r="V421" s="11"/>
      <c r="W421" s="43">
        <f t="shared" si="60"/>
        <v>10967527.730000002</v>
      </c>
      <c r="X421" s="11"/>
      <c r="Y421" s="43">
        <f t="shared" si="61"/>
        <v>3891672.12</v>
      </c>
      <c r="Z421" s="24"/>
      <c r="AA421" s="11">
        <f t="shared" si="62"/>
        <v>90868127.020000011</v>
      </c>
    </row>
    <row r="422" spans="1:27" x14ac:dyDescent="0.3">
      <c r="A422" s="15" t="s">
        <v>7</v>
      </c>
      <c r="B422" s="14"/>
      <c r="C422" s="11">
        <f t="shared" si="50"/>
        <v>343252.16000000003</v>
      </c>
      <c r="D422" s="11"/>
      <c r="E422" s="11">
        <f t="shared" si="51"/>
        <v>294010.26</v>
      </c>
      <c r="F422" s="11"/>
      <c r="G422" s="11">
        <f t="shared" si="52"/>
        <v>420864.79</v>
      </c>
      <c r="H422" s="11"/>
      <c r="I422" s="11">
        <f t="shared" si="53"/>
        <v>369678.71000000008</v>
      </c>
      <c r="J422" s="11"/>
      <c r="K422" s="11">
        <f t="shared" si="54"/>
        <v>1100950.1499999999</v>
      </c>
      <c r="L422" s="11"/>
      <c r="M422" s="11">
        <f t="shared" si="55"/>
        <v>321225.27999999997</v>
      </c>
      <c r="N422" s="11"/>
      <c r="O422" s="11">
        <f t="shared" si="56"/>
        <v>527684.2699999999</v>
      </c>
      <c r="P422" s="11"/>
      <c r="Q422" s="43">
        <f t="shared" si="57"/>
        <v>-29413.709999999992</v>
      </c>
      <c r="R422" s="11"/>
      <c r="S422" s="43">
        <f t="shared" si="58"/>
        <v>508644.25000000006</v>
      </c>
      <c r="T422" s="11"/>
      <c r="U422" s="43">
        <f t="shared" si="59"/>
        <v>614217.16999999993</v>
      </c>
      <c r="V422" s="11"/>
      <c r="W422" s="43">
        <f t="shared" si="60"/>
        <v>645148.68999999994</v>
      </c>
      <c r="X422" s="11"/>
      <c r="Y422" s="43">
        <f t="shared" si="61"/>
        <v>228921.9</v>
      </c>
      <c r="Z422" s="21"/>
      <c r="AA422" s="11">
        <f t="shared" si="62"/>
        <v>5345183.92</v>
      </c>
    </row>
    <row r="423" spans="1:27" ht="15.75" customHeight="1" x14ac:dyDescent="0.3">
      <c r="A423" s="15"/>
      <c r="B423" s="14"/>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24"/>
      <c r="AA423" s="11"/>
    </row>
    <row r="424" spans="1:27" ht="15.75" customHeight="1" x14ac:dyDescent="0.3">
      <c r="A424" s="14"/>
      <c r="B424" s="20"/>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21"/>
      <c r="AA424" s="18"/>
    </row>
    <row r="425" spans="1:27" ht="15.75" customHeight="1" x14ac:dyDescent="0.3">
      <c r="A425" s="20"/>
      <c r="B425" s="14"/>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22"/>
      <c r="AA425" s="11"/>
    </row>
    <row r="426" spans="1:27" ht="15.75" customHeight="1" x14ac:dyDescent="0.3">
      <c r="A426" s="14"/>
      <c r="B426" s="14"/>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21"/>
      <c r="AA426" s="11"/>
    </row>
    <row r="427" spans="1:27" ht="15.75" customHeight="1" x14ac:dyDescent="0.3">
      <c r="A427" s="14"/>
      <c r="B427" s="14"/>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23"/>
      <c r="AA427" s="11"/>
    </row>
    <row r="428" spans="1:27" ht="15.75" customHeight="1" x14ac:dyDescent="0.3">
      <c r="A428" s="14"/>
      <c r="B428" s="20"/>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22"/>
      <c r="AA428" s="18"/>
    </row>
    <row r="429" spans="1:27" ht="15.75" customHeight="1" x14ac:dyDescent="0.3">
      <c r="A429" s="20"/>
      <c r="B429" s="14"/>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25"/>
      <c r="AA429" s="11"/>
    </row>
    <row r="430" spans="1:27" ht="15.75" customHeight="1" x14ac:dyDescent="0.3">
      <c r="A430" s="14"/>
      <c r="B430" s="14"/>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26"/>
      <c r="AA430" s="11"/>
    </row>
    <row r="431" spans="1:27" ht="15.75" customHeight="1" x14ac:dyDescent="0.3">
      <c r="A431" s="14"/>
      <c r="B431" s="14"/>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27"/>
      <c r="AA431" s="11"/>
    </row>
    <row r="432" spans="1:27" ht="15.75" customHeight="1" x14ac:dyDescent="0.3">
      <c r="A432" s="14"/>
      <c r="B432" s="20"/>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23"/>
      <c r="AA432" s="18"/>
    </row>
    <row r="433" spans="1:27" ht="15.75" customHeight="1" x14ac:dyDescent="0.3">
      <c r="A433" s="20"/>
      <c r="B433" s="14"/>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23"/>
      <c r="AA433" s="11"/>
    </row>
    <row r="434" spans="1:27" ht="15.75" customHeight="1" x14ac:dyDescent="0.3">
      <c r="A434" s="14"/>
      <c r="B434" s="14"/>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21"/>
      <c r="AA434" s="11"/>
    </row>
    <row r="435" spans="1:27" ht="15.75" customHeight="1" x14ac:dyDescent="0.3">
      <c r="A435" s="14"/>
      <c r="B435" s="14"/>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24"/>
      <c r="AA435" s="11"/>
    </row>
    <row r="436" spans="1:27" ht="15.75" customHeight="1" x14ac:dyDescent="0.3">
      <c r="A436" s="14"/>
      <c r="B436" s="20"/>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21"/>
      <c r="AA436" s="18"/>
    </row>
    <row r="437" spans="1:27" ht="15.75" customHeight="1" x14ac:dyDescent="0.3">
      <c r="A437" s="20"/>
      <c r="B437" s="14"/>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24"/>
      <c r="AA437" s="11"/>
    </row>
    <row r="438" spans="1:27" ht="15.75" customHeight="1" x14ac:dyDescent="0.3">
      <c r="A438" s="14"/>
      <c r="B438" s="14"/>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21"/>
      <c r="AA438" s="11"/>
    </row>
    <row r="439" spans="1:27" ht="15.75" customHeight="1" x14ac:dyDescent="0.3">
      <c r="A439" s="14"/>
      <c r="B439" s="14"/>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22"/>
      <c r="AA439" s="11"/>
    </row>
    <row r="440" spans="1:27" ht="15.75" customHeight="1" x14ac:dyDescent="0.3">
      <c r="A440" s="14"/>
      <c r="B440" s="20"/>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21"/>
      <c r="AA440" s="18"/>
    </row>
    <row r="441" spans="1:27" ht="15.75" customHeight="1" x14ac:dyDescent="0.3">
      <c r="A441" s="20"/>
      <c r="B441" s="14"/>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21"/>
      <c r="AA441" s="11"/>
    </row>
    <row r="442" spans="1:27" ht="15.75" customHeight="1" x14ac:dyDescent="0.3">
      <c r="A442" s="14"/>
      <c r="B442" s="14"/>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21"/>
      <c r="AA442" s="11"/>
    </row>
    <row r="443" spans="1:27" ht="15.75" customHeight="1" x14ac:dyDescent="0.3">
      <c r="A443" s="14"/>
      <c r="B443" s="14"/>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21"/>
      <c r="AA443" s="11"/>
    </row>
    <row r="444" spans="1:27" ht="15.75" customHeight="1" x14ac:dyDescent="0.3">
      <c r="A444" s="14"/>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21"/>
      <c r="AA444" s="18"/>
    </row>
    <row r="445" spans="1:27" ht="15.75" customHeight="1" x14ac:dyDescent="0.3">
      <c r="B445" s="10"/>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22"/>
      <c r="AA445" s="11"/>
    </row>
    <row r="446" spans="1:27" ht="15.75" customHeight="1" x14ac:dyDescent="0.3">
      <c r="A446" s="10"/>
      <c r="B446" s="20"/>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21"/>
      <c r="AA446" s="18"/>
    </row>
    <row r="447" spans="1:27" ht="15.75" customHeight="1" x14ac:dyDescent="0.3">
      <c r="A447" s="20"/>
      <c r="B447" s="14"/>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23"/>
      <c r="AA447" s="11"/>
    </row>
    <row r="448" spans="1:27" ht="15.75" customHeight="1" x14ac:dyDescent="0.3">
      <c r="A448" s="14"/>
      <c r="B448" s="14"/>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AA448" s="11"/>
    </row>
    <row r="449" spans="1:27" ht="15.75" customHeight="1" x14ac:dyDescent="0.3">
      <c r="A449" s="14"/>
      <c r="B449" s="14"/>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AA449" s="11"/>
    </row>
    <row r="450" spans="1:27" ht="15.75" customHeight="1" x14ac:dyDescent="0.3">
      <c r="A450" s="14"/>
      <c r="B450" s="20"/>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AA450" s="18"/>
    </row>
    <row r="451" spans="1:27" ht="15.75" customHeight="1" x14ac:dyDescent="0.3">
      <c r="A451" s="20"/>
      <c r="B451" s="14"/>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AA451" s="11"/>
    </row>
    <row r="452" spans="1:27" ht="15.75" customHeight="1" x14ac:dyDescent="0.3">
      <c r="A452" s="14"/>
      <c r="B452" s="14"/>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AA452" s="11"/>
    </row>
    <row r="453" spans="1:27" ht="15.75" customHeight="1" x14ac:dyDescent="0.3">
      <c r="A453" s="14"/>
      <c r="B453" s="14"/>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AA453" s="11"/>
    </row>
    <row r="454" spans="1:27" ht="15.75" customHeight="1" x14ac:dyDescent="0.3">
      <c r="A454" s="14"/>
      <c r="B454" s="20"/>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AA454" s="18"/>
    </row>
    <row r="455" spans="1:27" ht="15.75" customHeight="1" x14ac:dyDescent="0.3">
      <c r="A455" s="20"/>
      <c r="B455" s="14"/>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AA455" s="11"/>
    </row>
    <row r="456" spans="1:27" ht="15.75" customHeight="1" x14ac:dyDescent="0.3">
      <c r="A456" s="14"/>
      <c r="B456" s="14"/>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AA456" s="11"/>
    </row>
    <row r="457" spans="1:27" ht="15.75" customHeight="1" x14ac:dyDescent="0.3">
      <c r="A457" s="14"/>
      <c r="B457" s="14"/>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AA457" s="11"/>
    </row>
    <row r="458" spans="1:27" ht="15.75" customHeight="1" x14ac:dyDescent="0.3">
      <c r="A458" s="14"/>
      <c r="B458" s="20"/>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AA458" s="18"/>
    </row>
    <row r="459" spans="1:27" ht="15.75" customHeight="1" x14ac:dyDescent="0.3">
      <c r="A459" s="20"/>
      <c r="B459" s="14"/>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AA459" s="11"/>
    </row>
    <row r="460" spans="1:27" ht="15.75" customHeight="1" x14ac:dyDescent="0.3">
      <c r="A460" s="14"/>
      <c r="B460" s="14"/>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AA460" s="11"/>
    </row>
    <row r="461" spans="1:27" ht="15.75" customHeight="1" x14ac:dyDescent="0.3">
      <c r="A461" s="14"/>
      <c r="B461" s="14"/>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AA461" s="11"/>
    </row>
    <row r="462" spans="1:27" ht="15.75" customHeight="1" x14ac:dyDescent="0.3">
      <c r="A462" s="14"/>
      <c r="B462" s="20"/>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AA462" s="18"/>
    </row>
    <row r="463" spans="1:27" ht="15.75" customHeight="1" x14ac:dyDescent="0.3">
      <c r="A463" s="20"/>
      <c r="B463" s="14"/>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AA463" s="11"/>
    </row>
    <row r="464" spans="1:27" ht="15.75" customHeight="1" x14ac:dyDescent="0.3">
      <c r="A464" s="14"/>
      <c r="B464" s="14"/>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AA464" s="11"/>
    </row>
    <row r="465" spans="1:27" ht="15.75" customHeight="1" x14ac:dyDescent="0.3">
      <c r="A465" s="14"/>
      <c r="B465" s="14"/>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AA465" s="11"/>
    </row>
    <row r="466" spans="1:27" ht="15.75" customHeight="1" x14ac:dyDescent="0.3">
      <c r="A466" s="14"/>
      <c r="B466" s="20"/>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AA466" s="11"/>
    </row>
    <row r="467" spans="1:27" ht="15.75" customHeight="1" x14ac:dyDescent="0.3">
      <c r="A467" s="20"/>
      <c r="B467" s="14"/>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AA467" s="11"/>
    </row>
    <row r="468" spans="1:27" ht="15.75" customHeight="1" x14ac:dyDescent="0.3">
      <c r="A468" s="14"/>
      <c r="B468" s="14"/>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AA468" s="11"/>
    </row>
    <row r="469" spans="1:27" ht="15.75" customHeight="1" x14ac:dyDescent="0.3">
      <c r="A469" s="14"/>
      <c r="B469" s="14"/>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AA469" s="11"/>
    </row>
    <row r="470" spans="1:27" ht="15.75" customHeight="1" x14ac:dyDescent="0.3">
      <c r="A470" s="14"/>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AA470" s="11"/>
    </row>
    <row r="471" spans="1:27" ht="15.75" customHeight="1" x14ac:dyDescent="0.3">
      <c r="B471" s="10"/>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AA471" s="18"/>
    </row>
    <row r="472" spans="1:27" ht="15.75" customHeight="1" x14ac:dyDescent="0.3">
      <c r="A472" s="10"/>
      <c r="B472" s="20"/>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AA472" s="18"/>
    </row>
    <row r="473" spans="1:27" ht="15.75" customHeight="1" x14ac:dyDescent="0.3">
      <c r="A473" s="20"/>
      <c r="B473" s="14"/>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AA473" s="11"/>
    </row>
    <row r="474" spans="1:27" ht="15.75" customHeight="1" x14ac:dyDescent="0.3">
      <c r="A474" s="14"/>
      <c r="B474" s="14"/>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AA474" s="11"/>
    </row>
    <row r="475" spans="1:27" ht="15.75" customHeight="1" x14ac:dyDescent="0.3">
      <c r="A475" s="14"/>
      <c r="B475" s="14"/>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AA475" s="11"/>
    </row>
    <row r="476" spans="1:27" ht="15.75" customHeight="1" x14ac:dyDescent="0.3">
      <c r="A476" s="14"/>
      <c r="B476" s="20"/>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AA476" s="18"/>
    </row>
    <row r="477" spans="1:27" ht="15.75" customHeight="1" x14ac:dyDescent="0.3">
      <c r="A477" s="20"/>
      <c r="B477" s="14"/>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AA477" s="11"/>
    </row>
    <row r="478" spans="1:27" ht="15.75" customHeight="1" x14ac:dyDescent="0.3">
      <c r="A478" s="14"/>
      <c r="B478" s="14"/>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AA478" s="11"/>
    </row>
    <row r="479" spans="1:27" ht="15.75" customHeight="1" x14ac:dyDescent="0.3">
      <c r="A479" s="14"/>
      <c r="B479" s="14"/>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AA479" s="11"/>
    </row>
    <row r="480" spans="1:27" ht="15.75" customHeight="1" x14ac:dyDescent="0.3">
      <c r="A480" s="14"/>
      <c r="B480" s="20"/>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AA480" s="18"/>
    </row>
    <row r="481" spans="1:27" ht="15.75" customHeight="1" x14ac:dyDescent="0.3">
      <c r="A481" s="20"/>
      <c r="B481" s="14"/>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AA481" s="11"/>
    </row>
    <row r="482" spans="1:27" ht="15.75" customHeight="1" x14ac:dyDescent="0.3">
      <c r="A482" s="14"/>
      <c r="B482" s="14"/>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AA482" s="11"/>
    </row>
    <row r="483" spans="1:27" ht="15.75" customHeight="1" x14ac:dyDescent="0.3">
      <c r="A483" s="14"/>
      <c r="B483" s="14"/>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AA483" s="11"/>
    </row>
    <row r="484" spans="1:27" ht="15.75" customHeight="1" x14ac:dyDescent="0.3">
      <c r="A484" s="14"/>
      <c r="B484" s="20"/>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AA484" s="18"/>
    </row>
    <row r="485" spans="1:27" ht="15.75" customHeight="1" x14ac:dyDescent="0.3">
      <c r="A485" s="20"/>
      <c r="B485" s="14"/>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AA485" s="11"/>
    </row>
    <row r="486" spans="1:27" ht="15.75" customHeight="1" x14ac:dyDescent="0.3">
      <c r="A486" s="14"/>
      <c r="B486" s="14"/>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AA486" s="11"/>
    </row>
    <row r="487" spans="1:27" ht="15.75" customHeight="1" x14ac:dyDescent="0.3">
      <c r="A487" s="14"/>
      <c r="B487" s="14"/>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AA487" s="11"/>
    </row>
    <row r="488" spans="1:27" ht="15.75" customHeight="1" x14ac:dyDescent="0.3">
      <c r="A488" s="14"/>
      <c r="B488" s="20"/>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AA488" s="18"/>
    </row>
    <row r="489" spans="1:27" ht="15.75" customHeight="1" x14ac:dyDescent="0.3">
      <c r="A489" s="20"/>
      <c r="B489" s="14"/>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AA489" s="11"/>
    </row>
    <row r="490" spans="1:27" ht="15.75" customHeight="1" x14ac:dyDescent="0.3">
      <c r="A490" s="14"/>
      <c r="B490" s="14"/>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AA490" s="11"/>
    </row>
    <row r="491" spans="1:27" ht="15.75" customHeight="1" x14ac:dyDescent="0.3">
      <c r="A491" s="14"/>
      <c r="B491" s="14"/>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AA491" s="11"/>
    </row>
    <row r="492" spans="1:27" ht="15.75" customHeight="1" x14ac:dyDescent="0.3">
      <c r="A492" s="14"/>
      <c r="B492" s="20"/>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AA492" s="11"/>
    </row>
    <row r="493" spans="1:27" ht="15.75" customHeight="1" x14ac:dyDescent="0.3">
      <c r="A493" s="20"/>
      <c r="B493" s="14"/>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AA493" s="11"/>
    </row>
    <row r="494" spans="1:27" ht="15.75" customHeight="1" x14ac:dyDescent="0.3">
      <c r="A494" s="14"/>
      <c r="B494" s="14"/>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AA494" s="11"/>
    </row>
    <row r="495" spans="1:27" ht="15.75" customHeight="1" x14ac:dyDescent="0.3">
      <c r="A495" s="14"/>
      <c r="B495" s="14"/>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AA495" s="11"/>
    </row>
    <row r="496" spans="1:27" ht="15.75" customHeight="1" x14ac:dyDescent="0.3">
      <c r="A496" s="14"/>
      <c r="B496" s="14"/>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AA496" s="11"/>
    </row>
    <row r="497" spans="1:27" ht="15.75" customHeight="1" x14ac:dyDescent="0.3">
      <c r="A497" s="14"/>
      <c r="B497" s="10"/>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AA497" s="11"/>
    </row>
    <row r="498" spans="1:27" ht="15.75" customHeight="1" x14ac:dyDescent="0.3">
      <c r="A498" s="10"/>
      <c r="B498" s="20"/>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AA498" s="18"/>
    </row>
    <row r="499" spans="1:27" ht="15.75" customHeight="1" x14ac:dyDescent="0.3">
      <c r="A499" s="20"/>
      <c r="B499" s="14"/>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AA499" s="11"/>
    </row>
    <row r="500" spans="1:27" ht="15.75" customHeight="1" x14ac:dyDescent="0.3">
      <c r="A500" s="14"/>
      <c r="B500" s="14"/>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AA500" s="11"/>
    </row>
    <row r="501" spans="1:27" ht="15.75" customHeight="1" x14ac:dyDescent="0.3">
      <c r="A501" s="14"/>
      <c r="B501" s="14"/>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AA501" s="11"/>
    </row>
    <row r="502" spans="1:27" ht="15.75" customHeight="1" x14ac:dyDescent="0.3">
      <c r="A502" s="14"/>
      <c r="B502" s="20"/>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AA502" s="18"/>
    </row>
    <row r="503" spans="1:27" ht="15.75" customHeight="1" x14ac:dyDescent="0.3">
      <c r="A503" s="20"/>
      <c r="B503" s="14"/>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AA503" s="11"/>
    </row>
    <row r="504" spans="1:27" ht="15.75" customHeight="1" x14ac:dyDescent="0.3">
      <c r="A504" s="14"/>
      <c r="B504" s="14"/>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AA504" s="11"/>
    </row>
    <row r="505" spans="1:27" ht="15.75" customHeight="1" x14ac:dyDescent="0.3">
      <c r="A505" s="14"/>
      <c r="B505" s="14"/>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AA505" s="11"/>
    </row>
    <row r="506" spans="1:27" ht="15.75" customHeight="1" x14ac:dyDescent="0.3">
      <c r="A506" s="14"/>
      <c r="B506" s="20"/>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AA506" s="18"/>
    </row>
    <row r="507" spans="1:27" ht="15.75" customHeight="1" x14ac:dyDescent="0.3">
      <c r="A507" s="20"/>
      <c r="B507" s="14"/>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AA507" s="11"/>
    </row>
    <row r="508" spans="1:27" ht="15.75" customHeight="1" x14ac:dyDescent="0.3">
      <c r="A508" s="14"/>
      <c r="B508" s="14"/>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AA508" s="11"/>
    </row>
    <row r="509" spans="1:27" ht="15.75" customHeight="1" x14ac:dyDescent="0.3">
      <c r="A509" s="14"/>
      <c r="B509" s="14"/>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AA509" s="11"/>
    </row>
    <row r="510" spans="1:27" ht="15.75" customHeight="1" x14ac:dyDescent="0.3">
      <c r="A510" s="14"/>
      <c r="B510" s="20"/>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AA510" s="18"/>
    </row>
    <row r="511" spans="1:27" ht="15.75" customHeight="1" x14ac:dyDescent="0.3">
      <c r="A511" s="20"/>
      <c r="B511" s="14"/>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AA511" s="11"/>
    </row>
    <row r="512" spans="1:27" ht="15.75" customHeight="1" x14ac:dyDescent="0.3">
      <c r="A512" s="14"/>
      <c r="B512" s="14"/>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AA512" s="11"/>
    </row>
    <row r="513" spans="1:27" ht="15.75" customHeight="1" x14ac:dyDescent="0.3">
      <c r="A513" s="14"/>
      <c r="B513" s="14"/>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AA513" s="11"/>
    </row>
    <row r="514" spans="1:27" ht="15.75" customHeight="1" x14ac:dyDescent="0.3">
      <c r="A514" s="14"/>
      <c r="B514" s="20"/>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AA514" s="18"/>
    </row>
    <row r="515" spans="1:27" ht="15.75" customHeight="1" x14ac:dyDescent="0.3">
      <c r="A515" s="20"/>
      <c r="B515" s="14"/>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AA515" s="11"/>
    </row>
    <row r="516" spans="1:27" ht="15.75" customHeight="1" x14ac:dyDescent="0.3">
      <c r="A516" s="14"/>
      <c r="B516" s="14"/>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AA516" s="11"/>
    </row>
    <row r="517" spans="1:27" ht="15.75" customHeight="1" x14ac:dyDescent="0.3">
      <c r="A517" s="14"/>
      <c r="B517" s="14"/>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AA517" s="11"/>
    </row>
    <row r="518" spans="1:27" ht="15.75" customHeight="1" x14ac:dyDescent="0.3">
      <c r="A518" s="14"/>
      <c r="B518" s="20"/>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AA518" s="11"/>
    </row>
    <row r="519" spans="1:27" ht="15.75" customHeight="1" x14ac:dyDescent="0.3">
      <c r="A519" s="20"/>
      <c r="B519" s="14"/>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AA519" s="11"/>
    </row>
    <row r="520" spans="1:27" ht="15.75" customHeight="1" x14ac:dyDescent="0.3">
      <c r="A520" s="14"/>
      <c r="B520" s="14"/>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AA520" s="11"/>
    </row>
    <row r="521" spans="1:27" ht="15.75" customHeight="1" x14ac:dyDescent="0.3">
      <c r="A521" s="14"/>
      <c r="B521" s="14"/>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AA521" s="11"/>
    </row>
    <row r="522" spans="1:27" ht="15.75" customHeight="1" x14ac:dyDescent="0.3">
      <c r="A522" s="14"/>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AA522" s="11"/>
    </row>
    <row r="523" spans="1:27" ht="15.75" customHeight="1" x14ac:dyDescent="0.3">
      <c r="B523" s="10"/>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AA523" s="11"/>
    </row>
    <row r="524" spans="1:27" ht="15.75" customHeight="1" x14ac:dyDescent="0.3">
      <c r="A524" s="10"/>
      <c r="B524" s="20"/>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AA524" s="18"/>
    </row>
    <row r="525" spans="1:27" ht="15.75" customHeight="1" x14ac:dyDescent="0.3">
      <c r="A525" s="20"/>
      <c r="B525" s="14"/>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AA525" s="11"/>
    </row>
    <row r="526" spans="1:27" ht="15.75" customHeight="1" x14ac:dyDescent="0.3">
      <c r="A526" s="14"/>
      <c r="B526" s="14"/>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AA526" s="11"/>
    </row>
    <row r="527" spans="1:27" ht="15.75" customHeight="1" x14ac:dyDescent="0.3">
      <c r="A527" s="14"/>
      <c r="B527" s="14"/>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AA527" s="11"/>
    </row>
    <row r="528" spans="1:27" ht="15.75" customHeight="1" x14ac:dyDescent="0.3">
      <c r="A528" s="14"/>
      <c r="B528" s="20"/>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AA528" s="18"/>
    </row>
    <row r="529" spans="1:27" ht="15.75" customHeight="1" x14ac:dyDescent="0.3">
      <c r="A529" s="20"/>
      <c r="B529" s="14"/>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AA529" s="11"/>
    </row>
    <row r="530" spans="1:27" ht="15.75" customHeight="1" x14ac:dyDescent="0.3">
      <c r="A530" s="14"/>
      <c r="B530" s="14"/>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AA530" s="11"/>
    </row>
    <row r="531" spans="1:27" ht="15.75" customHeight="1" x14ac:dyDescent="0.3">
      <c r="A531" s="14"/>
      <c r="B531" s="14"/>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AA531" s="11"/>
    </row>
    <row r="532" spans="1:27" ht="15.75" customHeight="1" x14ac:dyDescent="0.3">
      <c r="A532" s="14"/>
      <c r="B532" s="20"/>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AA532" s="18"/>
    </row>
    <row r="533" spans="1:27" ht="15.75" customHeight="1" x14ac:dyDescent="0.3">
      <c r="A533" s="20"/>
      <c r="B533" s="14"/>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AA533" s="11"/>
    </row>
    <row r="534" spans="1:27" ht="15.75" customHeight="1" x14ac:dyDescent="0.3">
      <c r="A534" s="14"/>
      <c r="B534" s="14"/>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AA534" s="11"/>
    </row>
    <row r="535" spans="1:27" ht="15.75" customHeight="1" x14ac:dyDescent="0.3">
      <c r="A535" s="14"/>
      <c r="B535" s="14"/>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AA535" s="11"/>
    </row>
    <row r="536" spans="1:27" ht="15.75" customHeight="1" x14ac:dyDescent="0.3">
      <c r="A536" s="14"/>
      <c r="B536" s="20"/>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AA536" s="18"/>
    </row>
    <row r="537" spans="1:27" ht="15.75" customHeight="1" x14ac:dyDescent="0.3">
      <c r="A537" s="20"/>
      <c r="B537" s="14"/>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AA537" s="11"/>
    </row>
    <row r="538" spans="1:27" ht="15.75" customHeight="1" x14ac:dyDescent="0.3">
      <c r="A538" s="14"/>
      <c r="B538" s="14"/>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AA538" s="11"/>
    </row>
    <row r="539" spans="1:27" ht="15.75" customHeight="1" x14ac:dyDescent="0.3">
      <c r="A539" s="14"/>
      <c r="B539" s="14"/>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AA539" s="11"/>
    </row>
    <row r="540" spans="1:27" ht="15.75" customHeight="1" x14ac:dyDescent="0.3">
      <c r="A540" s="14"/>
      <c r="B540" s="20"/>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AA540" s="18"/>
    </row>
    <row r="541" spans="1:27" ht="15.75" customHeight="1" x14ac:dyDescent="0.3">
      <c r="A541" s="20"/>
      <c r="B541" s="14"/>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AA541" s="11"/>
    </row>
    <row r="542" spans="1:27" ht="15.75" customHeight="1" x14ac:dyDescent="0.3">
      <c r="A542" s="14"/>
      <c r="B542" s="14"/>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AA542" s="11"/>
    </row>
    <row r="543" spans="1:27" ht="15.75" customHeight="1" x14ac:dyDescent="0.3">
      <c r="A543" s="14"/>
      <c r="B543" s="14"/>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AA543" s="11"/>
    </row>
    <row r="544" spans="1:27" ht="15.75" customHeight="1" x14ac:dyDescent="0.3">
      <c r="A544" s="14"/>
      <c r="B544" s="20"/>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23"/>
      <c r="AA544" s="11"/>
    </row>
    <row r="545" spans="1:27" ht="15.75" customHeight="1" x14ac:dyDescent="0.3">
      <c r="A545" s="20"/>
      <c r="B545" s="14"/>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23"/>
      <c r="AA545" s="11"/>
    </row>
    <row r="546" spans="1:27" ht="15.75" customHeight="1" x14ac:dyDescent="0.3">
      <c r="A546" s="14"/>
      <c r="B546" s="14"/>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23"/>
      <c r="AA546" s="11"/>
    </row>
    <row r="547" spans="1:27" ht="15.75" customHeight="1" x14ac:dyDescent="0.3">
      <c r="A547" s="14"/>
      <c r="B547" s="14"/>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23"/>
      <c r="AA547" s="11"/>
    </row>
    <row r="548" spans="1:27" ht="15.75" customHeight="1" x14ac:dyDescent="0.3">
      <c r="A548" s="14"/>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AA548" s="18"/>
    </row>
    <row r="549" spans="1:27" ht="15.75" customHeight="1" x14ac:dyDescent="0.3">
      <c r="B549" s="10"/>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AA549" s="11"/>
    </row>
    <row r="550" spans="1:27" ht="15.75" customHeight="1" x14ac:dyDescent="0.3">
      <c r="A550" s="10"/>
      <c r="B550" s="20"/>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AA550" s="18"/>
    </row>
    <row r="551" spans="1:27" ht="15.75" customHeight="1" x14ac:dyDescent="0.3">
      <c r="A551" s="20"/>
      <c r="B551" s="14"/>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AA551" s="11"/>
    </row>
    <row r="552" spans="1:27" ht="15.75" customHeight="1" x14ac:dyDescent="0.3">
      <c r="A552" s="14"/>
      <c r="B552" s="14"/>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AA552" s="11"/>
    </row>
    <row r="553" spans="1:27" ht="15.75" customHeight="1" x14ac:dyDescent="0.3">
      <c r="A553" s="14"/>
      <c r="B553" s="14"/>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AA553" s="11"/>
    </row>
    <row r="554" spans="1:27" ht="15.75" customHeight="1" x14ac:dyDescent="0.3">
      <c r="A554" s="14"/>
      <c r="B554" s="20"/>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AA554" s="18"/>
    </row>
    <row r="555" spans="1:27" ht="15.75" customHeight="1" x14ac:dyDescent="0.3">
      <c r="A555" s="20"/>
      <c r="B555" s="14"/>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AA555" s="11"/>
    </row>
    <row r="556" spans="1:27" ht="15.75" customHeight="1" x14ac:dyDescent="0.3">
      <c r="A556" s="14"/>
      <c r="B556" s="14"/>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AA556" s="11"/>
    </row>
    <row r="557" spans="1:27" ht="15.75" customHeight="1" x14ac:dyDescent="0.3">
      <c r="A557" s="14"/>
      <c r="B557" s="14"/>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AA557" s="11"/>
    </row>
    <row r="558" spans="1:27" ht="15.75" customHeight="1" x14ac:dyDescent="0.3">
      <c r="A558" s="14"/>
      <c r="B558" s="20"/>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AA558" s="18"/>
    </row>
    <row r="559" spans="1:27" ht="15.75" customHeight="1" x14ac:dyDescent="0.3">
      <c r="A559" s="20"/>
      <c r="B559" s="14"/>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AA559" s="11"/>
    </row>
    <row r="560" spans="1:27" ht="15.75" customHeight="1" x14ac:dyDescent="0.3">
      <c r="A560" s="14"/>
      <c r="B560" s="14"/>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AA560" s="11"/>
    </row>
    <row r="561" spans="1:27" ht="15.75" customHeight="1" x14ac:dyDescent="0.3">
      <c r="A561" s="14"/>
      <c r="B561" s="14"/>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AA561" s="11"/>
    </row>
    <row r="562" spans="1:27" ht="15.75" customHeight="1" x14ac:dyDescent="0.3">
      <c r="A562" s="14"/>
      <c r="B562" s="20"/>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AA562" s="18"/>
    </row>
    <row r="563" spans="1:27" ht="15.75" customHeight="1" x14ac:dyDescent="0.3">
      <c r="A563" s="20"/>
      <c r="B563" s="14"/>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AA563" s="11"/>
    </row>
    <row r="564" spans="1:27" ht="15.75" customHeight="1" x14ac:dyDescent="0.3">
      <c r="A564" s="14"/>
      <c r="B564" s="14"/>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AA564" s="11"/>
    </row>
    <row r="565" spans="1:27" ht="15.75" customHeight="1" x14ac:dyDescent="0.3">
      <c r="A565" s="14"/>
      <c r="B565" s="14"/>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AA565" s="11"/>
    </row>
    <row r="566" spans="1:27" ht="15.75" customHeight="1" x14ac:dyDescent="0.3">
      <c r="A566" s="14"/>
      <c r="B566" s="20"/>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AA566" s="18"/>
    </row>
    <row r="567" spans="1:27" ht="15.75" customHeight="1" x14ac:dyDescent="0.3">
      <c r="A567" s="20"/>
      <c r="B567" s="14"/>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AA567" s="11"/>
    </row>
    <row r="568" spans="1:27" ht="15.75" customHeight="1" x14ac:dyDescent="0.3">
      <c r="A568" s="14"/>
      <c r="B568" s="14"/>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AA568" s="11"/>
    </row>
    <row r="569" spans="1:27" ht="15.75" customHeight="1" x14ac:dyDescent="0.3">
      <c r="A569" s="14"/>
      <c r="B569" s="14"/>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AA569" s="11"/>
    </row>
    <row r="570" spans="1:27" ht="15.75" customHeight="1" x14ac:dyDescent="0.3">
      <c r="A570" s="14"/>
      <c r="B570" s="20"/>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AA570" s="11"/>
    </row>
    <row r="571" spans="1:27" ht="15.75" customHeight="1" x14ac:dyDescent="0.3">
      <c r="A571" s="20"/>
      <c r="B571" s="14"/>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AA571" s="11"/>
    </row>
    <row r="572" spans="1:27" ht="15.75" customHeight="1" x14ac:dyDescent="0.3">
      <c r="A572" s="14"/>
      <c r="B572" s="14"/>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AA572" s="11"/>
    </row>
    <row r="573" spans="1:27" ht="15.75" customHeight="1" x14ac:dyDescent="0.3">
      <c r="A573" s="14"/>
      <c r="B573" s="14"/>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AA573" s="11"/>
    </row>
    <row r="574" spans="1:27" ht="15.75" customHeight="1" x14ac:dyDescent="0.3">
      <c r="A574" s="14"/>
      <c r="B574" s="14"/>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AA574" s="11"/>
    </row>
    <row r="575" spans="1:27" ht="15.75" customHeight="1" x14ac:dyDescent="0.3">
      <c r="A575" s="14"/>
      <c r="B575" s="10"/>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AA575" s="18"/>
    </row>
    <row r="576" spans="1:27" ht="15.75" customHeight="1" x14ac:dyDescent="0.3">
      <c r="A576" s="10"/>
      <c r="B576" s="20"/>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AA576" s="18"/>
    </row>
    <row r="577" spans="1:27" ht="15.75" customHeight="1" x14ac:dyDescent="0.3">
      <c r="A577" s="20"/>
      <c r="B577" s="14"/>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AA577" s="11"/>
    </row>
    <row r="578" spans="1:27" ht="15.75" customHeight="1" x14ac:dyDescent="0.3">
      <c r="A578" s="14"/>
      <c r="B578" s="14"/>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AA578" s="11"/>
    </row>
    <row r="579" spans="1:27" ht="15.75" customHeight="1" x14ac:dyDescent="0.3">
      <c r="A579" s="14"/>
      <c r="B579" s="14"/>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AA579" s="11"/>
    </row>
    <row r="580" spans="1:27" ht="15.75" customHeight="1" x14ac:dyDescent="0.3">
      <c r="A580" s="14"/>
      <c r="B580" s="20"/>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AA580" s="18"/>
    </row>
    <row r="581" spans="1:27" ht="15.75" customHeight="1" x14ac:dyDescent="0.3">
      <c r="A581" s="20"/>
      <c r="B581" s="14"/>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AA581" s="11"/>
    </row>
    <row r="582" spans="1:27" ht="15.75" customHeight="1" x14ac:dyDescent="0.3">
      <c r="A582" s="14"/>
      <c r="B582" s="14"/>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AA582" s="11"/>
    </row>
    <row r="583" spans="1:27" ht="15.75" customHeight="1" x14ac:dyDescent="0.3">
      <c r="A583" s="14"/>
      <c r="B583" s="14"/>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AA583" s="11"/>
    </row>
    <row r="584" spans="1:27" ht="15.75" customHeight="1" x14ac:dyDescent="0.3">
      <c r="A584" s="14"/>
      <c r="B584" s="20"/>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AA584" s="18"/>
    </row>
    <row r="585" spans="1:27" ht="15.75" customHeight="1" x14ac:dyDescent="0.3">
      <c r="A585" s="20"/>
      <c r="B585" s="14"/>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AA585" s="11"/>
    </row>
    <row r="586" spans="1:27" ht="15.75" customHeight="1" x14ac:dyDescent="0.3">
      <c r="A586" s="14"/>
      <c r="B586" s="14"/>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AA586" s="11"/>
    </row>
    <row r="587" spans="1:27" ht="15.75" customHeight="1" x14ac:dyDescent="0.3">
      <c r="A587" s="14"/>
      <c r="B587" s="14"/>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AA587" s="11"/>
    </row>
    <row r="588" spans="1:27" ht="15.75" customHeight="1" x14ac:dyDescent="0.3">
      <c r="A588" s="14"/>
      <c r="B588" s="20"/>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AA588" s="18"/>
    </row>
    <row r="589" spans="1:27" ht="15.75" customHeight="1" x14ac:dyDescent="0.3">
      <c r="A589" s="20"/>
      <c r="B589" s="14"/>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AA589" s="11"/>
    </row>
    <row r="590" spans="1:27" ht="15.75" customHeight="1" x14ac:dyDescent="0.3">
      <c r="A590" s="14"/>
      <c r="B590" s="14"/>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AA590" s="11"/>
    </row>
    <row r="591" spans="1:27" ht="15.75" customHeight="1" x14ac:dyDescent="0.3">
      <c r="A591" s="14"/>
      <c r="B591" s="14"/>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AA591" s="11"/>
    </row>
    <row r="592" spans="1:27" ht="15.75" customHeight="1" x14ac:dyDescent="0.3">
      <c r="A592" s="14"/>
      <c r="B592" s="20"/>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AA592" s="18"/>
    </row>
    <row r="593" spans="1:27" ht="15.75" customHeight="1" x14ac:dyDescent="0.3">
      <c r="A593" s="20"/>
      <c r="B593" s="14"/>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AA593" s="11"/>
    </row>
    <row r="594" spans="1:27" ht="15.75" customHeight="1" x14ac:dyDescent="0.3">
      <c r="A594" s="14"/>
      <c r="B594" s="14"/>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AA594" s="11"/>
    </row>
    <row r="595" spans="1:27" ht="15.75" customHeight="1" x14ac:dyDescent="0.3">
      <c r="A595" s="14"/>
      <c r="B595" s="14"/>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AA595" s="11"/>
    </row>
    <row r="596" spans="1:27" ht="15.75" customHeight="1" x14ac:dyDescent="0.3">
      <c r="A596" s="14"/>
      <c r="B596" s="20"/>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AA596" s="11"/>
    </row>
    <row r="597" spans="1:27" ht="15.75" customHeight="1" x14ac:dyDescent="0.3">
      <c r="A597" s="20"/>
      <c r="B597" s="14"/>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AA597" s="11"/>
    </row>
    <row r="598" spans="1:27" ht="15.75" customHeight="1" x14ac:dyDescent="0.3">
      <c r="A598" s="14"/>
      <c r="B598" s="14"/>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AA598" s="11"/>
    </row>
    <row r="599" spans="1:27" ht="15.75" customHeight="1" x14ac:dyDescent="0.3">
      <c r="A599" s="14"/>
      <c r="B599" s="14"/>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AA599" s="11"/>
    </row>
    <row r="600" spans="1:27" ht="15.75" customHeight="1" x14ac:dyDescent="0.3">
      <c r="A600" s="14"/>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AA600" s="13"/>
    </row>
    <row r="601" spans="1:27" ht="15.75" customHeight="1" x14ac:dyDescent="0.3">
      <c r="B601" s="10"/>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AA601" s="13"/>
    </row>
    <row r="602" spans="1:27" ht="15.75" customHeight="1" x14ac:dyDescent="0.3">
      <c r="A602" s="10"/>
      <c r="B602" s="20"/>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AA602" s="18"/>
    </row>
    <row r="603" spans="1:27" ht="15.75" customHeight="1" x14ac:dyDescent="0.3">
      <c r="A603" s="20"/>
      <c r="B603" s="14"/>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AA603" s="11"/>
    </row>
    <row r="604" spans="1:27" ht="15.75" customHeight="1" x14ac:dyDescent="0.3">
      <c r="A604" s="14"/>
      <c r="B604" s="14"/>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AA604" s="11"/>
    </row>
    <row r="605" spans="1:27" ht="15.75" customHeight="1" x14ac:dyDescent="0.3">
      <c r="A605" s="14"/>
      <c r="B605" s="14"/>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AA605" s="11"/>
    </row>
    <row r="606" spans="1:27" ht="15.75" customHeight="1" x14ac:dyDescent="0.3">
      <c r="A606" s="14"/>
      <c r="B606" s="20"/>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AA606" s="18"/>
    </row>
    <row r="607" spans="1:27" ht="15.75" customHeight="1" x14ac:dyDescent="0.3">
      <c r="A607" s="20"/>
      <c r="B607" s="14"/>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AA607" s="11"/>
    </row>
    <row r="608" spans="1:27" ht="15.75" customHeight="1" x14ac:dyDescent="0.3">
      <c r="A608" s="14"/>
      <c r="B608" s="14"/>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AA608" s="11"/>
    </row>
    <row r="609" spans="1:27" ht="15.75" customHeight="1" x14ac:dyDescent="0.3">
      <c r="A609" s="14"/>
      <c r="B609" s="14"/>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AA609" s="11"/>
    </row>
    <row r="610" spans="1:27" ht="15.75" customHeight="1" x14ac:dyDescent="0.3">
      <c r="A610" s="14"/>
      <c r="B610" s="20"/>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AA610" s="18"/>
    </row>
    <row r="611" spans="1:27" ht="15.75" customHeight="1" x14ac:dyDescent="0.3">
      <c r="A611" s="20"/>
      <c r="B611" s="14"/>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AA611" s="11"/>
    </row>
    <row r="612" spans="1:27" ht="15.75" customHeight="1" x14ac:dyDescent="0.3">
      <c r="A612" s="14"/>
      <c r="B612" s="14"/>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AA612" s="11"/>
    </row>
    <row r="613" spans="1:27" ht="15.75" customHeight="1" x14ac:dyDescent="0.3">
      <c r="A613" s="14"/>
      <c r="B613" s="14"/>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AA613" s="11"/>
    </row>
    <row r="614" spans="1:27" ht="15.75" customHeight="1" x14ac:dyDescent="0.3">
      <c r="A614" s="14"/>
      <c r="B614" s="20"/>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AA614" s="18"/>
    </row>
    <row r="615" spans="1:27" ht="15.75" customHeight="1" x14ac:dyDescent="0.3">
      <c r="A615" s="20"/>
      <c r="B615" s="14"/>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AA615" s="11"/>
    </row>
    <row r="616" spans="1:27" ht="15.75" customHeight="1" x14ac:dyDescent="0.3">
      <c r="A616" s="14"/>
      <c r="B616" s="14"/>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AA616" s="11"/>
    </row>
    <row r="617" spans="1:27" ht="15.75" customHeight="1" x14ac:dyDescent="0.3">
      <c r="A617" s="14"/>
      <c r="B617" s="14"/>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AA617" s="11"/>
    </row>
    <row r="618" spans="1:27" ht="15.75" customHeight="1" x14ac:dyDescent="0.3">
      <c r="A618" s="14"/>
      <c r="B618" s="20"/>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AA618" s="18"/>
    </row>
    <row r="619" spans="1:27" ht="15.75" customHeight="1" x14ac:dyDescent="0.3">
      <c r="A619" s="20"/>
      <c r="B619" s="14"/>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AA619" s="11"/>
    </row>
    <row r="620" spans="1:27" ht="15.75" customHeight="1" x14ac:dyDescent="0.3">
      <c r="A620" s="14"/>
      <c r="B620" s="14"/>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AA620" s="11"/>
    </row>
    <row r="621" spans="1:27" ht="15.75" customHeight="1" x14ac:dyDescent="0.3">
      <c r="A621" s="14"/>
      <c r="B621" s="14"/>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AA621" s="11"/>
    </row>
    <row r="622" spans="1:27" ht="15.75" customHeight="1" x14ac:dyDescent="0.3">
      <c r="A622" s="14"/>
      <c r="B622" s="20"/>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AA622" s="11"/>
    </row>
    <row r="623" spans="1:27" ht="15.75" customHeight="1" x14ac:dyDescent="0.3">
      <c r="A623" s="20"/>
      <c r="B623" s="14"/>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AA623" s="11"/>
    </row>
    <row r="624" spans="1:27" ht="15.75" customHeight="1" x14ac:dyDescent="0.3">
      <c r="A624" s="14"/>
      <c r="B624" s="14"/>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AA624" s="11"/>
    </row>
    <row r="625" spans="1:27" ht="15.75" customHeight="1" x14ac:dyDescent="0.3">
      <c r="A625" s="14"/>
      <c r="B625" s="14"/>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AA625" s="11"/>
    </row>
    <row r="626" spans="1:27" ht="15.75" customHeight="1" x14ac:dyDescent="0.3">
      <c r="A626" s="14"/>
      <c r="B626" s="14"/>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AA626" s="13"/>
    </row>
    <row r="627" spans="1:27" ht="15.75" customHeight="1" x14ac:dyDescent="0.3">
      <c r="A627" s="14"/>
      <c r="B627" s="10"/>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AA627" s="13"/>
    </row>
    <row r="628" spans="1:27" ht="15.75" customHeight="1" x14ac:dyDescent="0.3">
      <c r="A628" s="10"/>
      <c r="B628" s="20"/>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AA628" s="18"/>
    </row>
    <row r="629" spans="1:27" ht="15.75" customHeight="1" x14ac:dyDescent="0.3">
      <c r="A629" s="20"/>
      <c r="B629" s="14"/>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AA629" s="11"/>
    </row>
    <row r="630" spans="1:27" ht="15.75" customHeight="1" x14ac:dyDescent="0.3">
      <c r="A630" s="14"/>
      <c r="B630" s="14"/>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AA630" s="11"/>
    </row>
    <row r="631" spans="1:27" ht="15.75" customHeight="1" x14ac:dyDescent="0.3">
      <c r="A631" s="14"/>
      <c r="B631" s="14"/>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AA631" s="11"/>
    </row>
    <row r="632" spans="1:27" ht="15.75" customHeight="1" x14ac:dyDescent="0.3">
      <c r="A632" s="14"/>
      <c r="B632" s="20"/>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AA632" s="18"/>
    </row>
    <row r="633" spans="1:27" ht="15.75" customHeight="1" x14ac:dyDescent="0.3">
      <c r="A633" s="20"/>
      <c r="B633" s="14"/>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AA633" s="11"/>
    </row>
    <row r="634" spans="1:27" ht="15.75" customHeight="1" x14ac:dyDescent="0.3">
      <c r="A634" s="14"/>
      <c r="B634" s="14"/>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AA634" s="11"/>
    </row>
    <row r="635" spans="1:27" ht="15.75" customHeight="1" x14ac:dyDescent="0.3">
      <c r="A635" s="14"/>
      <c r="B635" s="14"/>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AA635" s="11"/>
    </row>
    <row r="636" spans="1:27" ht="15.75" customHeight="1" x14ac:dyDescent="0.3">
      <c r="A636" s="14"/>
      <c r="B636" s="20"/>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AA636" s="18"/>
    </row>
    <row r="637" spans="1:27" ht="15.75" customHeight="1" x14ac:dyDescent="0.3">
      <c r="A637" s="20"/>
      <c r="B637" s="14"/>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AA637" s="11"/>
    </row>
    <row r="638" spans="1:27" ht="15.75" customHeight="1" x14ac:dyDescent="0.3">
      <c r="A638" s="14"/>
      <c r="B638" s="14"/>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AA638" s="11"/>
    </row>
    <row r="639" spans="1:27" ht="15.75" customHeight="1" x14ac:dyDescent="0.3">
      <c r="A639" s="14"/>
      <c r="B639" s="14"/>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AA639" s="11"/>
    </row>
    <row r="640" spans="1:27" ht="15.75" customHeight="1" x14ac:dyDescent="0.3">
      <c r="A640" s="14"/>
      <c r="B640" s="20"/>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AA640" s="18"/>
    </row>
    <row r="641" spans="1:27" ht="15.75" customHeight="1" x14ac:dyDescent="0.3">
      <c r="A641" s="20"/>
      <c r="B641" s="14"/>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AA641" s="11"/>
    </row>
    <row r="642" spans="1:27" ht="15.75" customHeight="1" x14ac:dyDescent="0.3">
      <c r="A642" s="14"/>
      <c r="B642" s="14"/>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AA642" s="11"/>
    </row>
    <row r="643" spans="1:27" ht="15.75" customHeight="1" x14ac:dyDescent="0.3">
      <c r="A643" s="14"/>
      <c r="B643" s="14"/>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AA643" s="11"/>
    </row>
    <row r="644" spans="1:27" ht="15.75" customHeight="1" x14ac:dyDescent="0.3">
      <c r="A644" s="14"/>
      <c r="B644" s="20"/>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AA644" s="18"/>
    </row>
    <row r="645" spans="1:27" ht="15.75" customHeight="1" x14ac:dyDescent="0.3">
      <c r="A645" s="20"/>
      <c r="B645" s="14"/>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AA645" s="11"/>
    </row>
    <row r="646" spans="1:27" ht="15.75" customHeight="1" x14ac:dyDescent="0.3">
      <c r="A646" s="14"/>
      <c r="B646" s="14"/>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AA646" s="11"/>
    </row>
    <row r="647" spans="1:27" ht="15.75" customHeight="1" x14ac:dyDescent="0.3">
      <c r="A647" s="14"/>
      <c r="B647" s="14"/>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AA647" s="11"/>
    </row>
    <row r="648" spans="1:27" ht="15.75" customHeight="1" x14ac:dyDescent="0.3">
      <c r="A648" s="14"/>
      <c r="B648" s="20"/>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AA648" s="11"/>
    </row>
    <row r="649" spans="1:27" ht="15.75" customHeight="1" x14ac:dyDescent="0.3">
      <c r="A649" s="20"/>
      <c r="B649" s="14"/>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AA649" s="11"/>
    </row>
    <row r="650" spans="1:27" ht="15.75" customHeight="1" x14ac:dyDescent="0.3">
      <c r="A650" s="14"/>
      <c r="B650" s="14"/>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AA650" s="11"/>
    </row>
    <row r="651" spans="1:27" ht="15.75" customHeight="1" x14ac:dyDescent="0.3">
      <c r="A651" s="14"/>
      <c r="B651" s="14"/>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AA651" s="11"/>
    </row>
    <row r="652" spans="1:27" ht="15.75" customHeight="1" x14ac:dyDescent="0.3">
      <c r="A652" s="14"/>
      <c r="B652" s="14"/>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AA652" s="13"/>
    </row>
    <row r="653" spans="1:27" ht="15.75" customHeight="1" x14ac:dyDescent="0.3">
      <c r="A653" s="14"/>
      <c r="B653" s="2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AA653" s="13"/>
    </row>
    <row r="654" spans="1:27" ht="15.75" customHeight="1" x14ac:dyDescent="0.3">
      <c r="A654" s="21"/>
      <c r="B654" s="20"/>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AA654" s="18"/>
    </row>
    <row r="655" spans="1:27" ht="15.75" customHeight="1" x14ac:dyDescent="0.3">
      <c r="A655" s="20"/>
      <c r="B655" s="14"/>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AA655" s="11"/>
    </row>
    <row r="656" spans="1:27" ht="15.75" customHeight="1" x14ac:dyDescent="0.3">
      <c r="A656" s="14"/>
      <c r="B656" s="14"/>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AA656" s="11"/>
    </row>
    <row r="657" spans="1:27" ht="15.75" customHeight="1" x14ac:dyDescent="0.3">
      <c r="A657" s="14"/>
      <c r="B657" s="14"/>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AA657" s="11"/>
    </row>
    <row r="658" spans="1:27" ht="15.75" customHeight="1" x14ac:dyDescent="0.3">
      <c r="A658" s="14"/>
      <c r="B658" s="20"/>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AA658" s="18"/>
    </row>
    <row r="659" spans="1:27" ht="15.75" customHeight="1" x14ac:dyDescent="0.3">
      <c r="A659" s="20"/>
      <c r="B659" s="14"/>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AA659" s="11"/>
    </row>
    <row r="660" spans="1:27" ht="15.75" customHeight="1" x14ac:dyDescent="0.3">
      <c r="A660" s="14"/>
      <c r="B660" s="14"/>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AA660" s="11"/>
    </row>
    <row r="661" spans="1:27" ht="15.75" customHeight="1" x14ac:dyDescent="0.3">
      <c r="A661" s="14"/>
      <c r="B661" s="14"/>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AA661" s="11"/>
    </row>
    <row r="662" spans="1:27" ht="15.75" customHeight="1" x14ac:dyDescent="0.3">
      <c r="A662" s="14"/>
      <c r="B662" s="20"/>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AA662" s="18"/>
    </row>
    <row r="663" spans="1:27" ht="15.75" customHeight="1" x14ac:dyDescent="0.3">
      <c r="A663" s="20"/>
      <c r="B663" s="14"/>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AA663" s="11"/>
    </row>
    <row r="664" spans="1:27" ht="15.75" customHeight="1" x14ac:dyDescent="0.3">
      <c r="A664" s="14"/>
      <c r="B664" s="14"/>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AA664" s="11"/>
    </row>
    <row r="665" spans="1:27" ht="15.75" customHeight="1" x14ac:dyDescent="0.3">
      <c r="A665" s="14"/>
      <c r="B665" s="14"/>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AA665" s="11"/>
    </row>
    <row r="666" spans="1:27" ht="15.75" customHeight="1" x14ac:dyDescent="0.3">
      <c r="A666" s="14"/>
      <c r="B666" s="20"/>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AA666" s="18"/>
    </row>
    <row r="667" spans="1:27" ht="15.75" customHeight="1" x14ac:dyDescent="0.3">
      <c r="A667" s="20"/>
      <c r="B667" s="14"/>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AA667" s="11"/>
    </row>
    <row r="668" spans="1:27" ht="15.75" customHeight="1" x14ac:dyDescent="0.3">
      <c r="A668" s="14"/>
      <c r="B668" s="14"/>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AA668" s="11"/>
    </row>
    <row r="669" spans="1:27" ht="15.75" customHeight="1" x14ac:dyDescent="0.3">
      <c r="A669" s="14"/>
      <c r="B669" s="14"/>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AA669" s="11"/>
    </row>
    <row r="670" spans="1:27" ht="15.75" customHeight="1" x14ac:dyDescent="0.3">
      <c r="A670" s="14"/>
      <c r="B670" s="20"/>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AA670" s="18"/>
    </row>
    <row r="671" spans="1:27" ht="15.75" customHeight="1" x14ac:dyDescent="0.3">
      <c r="A671" s="20"/>
      <c r="B671" s="14"/>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AA671" s="11"/>
    </row>
    <row r="672" spans="1:27" ht="15.75" customHeight="1" x14ac:dyDescent="0.3">
      <c r="A672" s="14"/>
      <c r="B672" s="14"/>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AA672" s="11"/>
    </row>
    <row r="673" spans="1:27" ht="15.75" customHeight="1" x14ac:dyDescent="0.3">
      <c r="A673" s="14"/>
      <c r="B673" s="14"/>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AA673" s="11"/>
    </row>
    <row r="674" spans="1:27" ht="15.75" customHeight="1" x14ac:dyDescent="0.3">
      <c r="A674" s="14"/>
      <c r="B674" s="20"/>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AA674" s="11"/>
    </row>
    <row r="675" spans="1:27" ht="15.75" customHeight="1" x14ac:dyDescent="0.3">
      <c r="A675" s="20"/>
      <c r="B675" s="14"/>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AA675" s="11"/>
    </row>
    <row r="676" spans="1:27" ht="15.75" customHeight="1" x14ac:dyDescent="0.3">
      <c r="A676" s="14"/>
      <c r="B676" s="14"/>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AA676" s="11"/>
    </row>
    <row r="677" spans="1:27" ht="15.75" customHeight="1" x14ac:dyDescent="0.3">
      <c r="A677" s="14"/>
      <c r="B677" s="14"/>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AA677" s="11"/>
    </row>
    <row r="678" spans="1:27" ht="20.25" customHeight="1" x14ac:dyDescent="0.3">
      <c r="A678" s="14"/>
      <c r="B678" s="20"/>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AA678" s="11"/>
    </row>
    <row r="679" spans="1:27" ht="20.25" customHeight="1" x14ac:dyDescent="0.3">
      <c r="A679" s="20"/>
      <c r="B679" s="14"/>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AA679" s="11"/>
    </row>
    <row r="680" spans="1:27" ht="20.25" customHeight="1" x14ac:dyDescent="0.3">
      <c r="A680" s="14"/>
      <c r="B680" s="14"/>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AA680" s="11"/>
    </row>
    <row r="681" spans="1:27" ht="20.25" customHeight="1" x14ac:dyDescent="0.3">
      <c r="A681" s="14"/>
      <c r="B681" s="14"/>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AA681" s="11"/>
    </row>
    <row r="682" spans="1:27" ht="20.25" customHeight="1" x14ac:dyDescent="0.3">
      <c r="A682" s="14"/>
      <c r="B682" s="20"/>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AA682" s="11"/>
    </row>
    <row r="683" spans="1:27" ht="20.25" customHeight="1" x14ac:dyDescent="0.3">
      <c r="A683" s="20"/>
      <c r="B683" s="14"/>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AA683" s="11"/>
    </row>
    <row r="684" spans="1:27" ht="20.25" customHeight="1" x14ac:dyDescent="0.3">
      <c r="A684" s="14"/>
      <c r="B684" s="14"/>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AA684" s="11"/>
    </row>
    <row r="685" spans="1:27" ht="20.25" customHeight="1" x14ac:dyDescent="0.3">
      <c r="A685" s="14"/>
      <c r="B685" s="14"/>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AA685" s="11"/>
    </row>
    <row r="686" spans="1:27" ht="20.25" customHeight="1" x14ac:dyDescent="0.3">
      <c r="A686" s="14"/>
      <c r="B686" s="20"/>
    </row>
    <row r="687" spans="1:27" ht="20.25" customHeight="1" x14ac:dyDescent="0.3">
      <c r="A687" s="20"/>
      <c r="B687" s="14"/>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AA687" s="11"/>
    </row>
    <row r="688" spans="1:27" ht="20.25" customHeight="1" x14ac:dyDescent="0.3">
      <c r="A688" s="14"/>
      <c r="B688" s="14"/>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AA688" s="11"/>
    </row>
    <row r="689" spans="1:27" ht="20.25" customHeight="1" x14ac:dyDescent="0.3">
      <c r="A689" s="14"/>
      <c r="B689" s="14"/>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AA689" s="11"/>
    </row>
    <row r="690" spans="1:27" ht="20.25" customHeight="1" x14ac:dyDescent="0.3">
      <c r="A690" s="14"/>
      <c r="B690" s="20"/>
    </row>
    <row r="691" spans="1:27" ht="20.25" customHeight="1" x14ac:dyDescent="0.3">
      <c r="A691" s="20"/>
      <c r="B691" s="14"/>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AA691" s="11"/>
    </row>
    <row r="692" spans="1:27" ht="20.25" customHeight="1" x14ac:dyDescent="0.3">
      <c r="A692" s="14"/>
      <c r="B692" s="14"/>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AA692" s="11"/>
    </row>
    <row r="693" spans="1:27" ht="20.25" customHeight="1" x14ac:dyDescent="0.3">
      <c r="A693" s="14"/>
      <c r="B693" s="14"/>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AA693" s="30"/>
    </row>
    <row r="694" spans="1:27" ht="20.25" customHeight="1" x14ac:dyDescent="0.3">
      <c r="A694" s="14"/>
      <c r="B694" s="20"/>
    </row>
    <row r="695" spans="1:27" ht="20.25" customHeight="1" x14ac:dyDescent="0.3">
      <c r="A695" s="20"/>
      <c r="B695" s="14"/>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AA695" s="30"/>
    </row>
    <row r="696" spans="1:27" ht="20.25" customHeight="1" x14ac:dyDescent="0.3">
      <c r="A696" s="14"/>
      <c r="B696" s="14"/>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AA696" s="30"/>
    </row>
    <row r="697" spans="1:27" ht="20.25" customHeight="1" x14ac:dyDescent="0.3">
      <c r="A697" s="14"/>
      <c r="B697" s="14"/>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AA697" s="30"/>
    </row>
    <row r="698" spans="1:27" ht="20.25" customHeight="1" x14ac:dyDescent="0.3">
      <c r="A698" s="14"/>
      <c r="B698" s="20"/>
    </row>
    <row r="699" spans="1:27" ht="20.25" customHeight="1" x14ac:dyDescent="0.3">
      <c r="A699" s="20"/>
      <c r="B699" s="14"/>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AA699" s="30"/>
    </row>
    <row r="700" spans="1:27" ht="20.25" customHeight="1" x14ac:dyDescent="0.3">
      <c r="A700" s="14"/>
      <c r="B700" s="14"/>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AA700" s="30"/>
    </row>
    <row r="701" spans="1:27" ht="20.25" customHeight="1" x14ac:dyDescent="0.3">
      <c r="A701" s="14"/>
      <c r="B701" s="14"/>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AA701" s="30"/>
    </row>
    <row r="702" spans="1:27" ht="20.25" customHeight="1" x14ac:dyDescent="0.3">
      <c r="A702" s="14"/>
    </row>
    <row r="703" spans="1:27" ht="20.25" customHeight="1" x14ac:dyDescent="0.3"/>
    <row r="704" spans="1:27" ht="20.25" customHeight="1" x14ac:dyDescent="0.3">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AA704" s="30"/>
    </row>
    <row r="705" spans="3:27" ht="20.25" customHeight="1" x14ac:dyDescent="0.3">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AA705" s="30"/>
    </row>
    <row r="706" spans="3:27" ht="20.25" customHeight="1" x14ac:dyDescent="0.3">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AA706" s="12"/>
    </row>
    <row r="707" spans="3:27" ht="20.25" customHeight="1" x14ac:dyDescent="0.3"/>
    <row r="708" spans="3:27" ht="20.25" customHeight="1" x14ac:dyDescent="0.3">
      <c r="C708" s="30"/>
      <c r="D708" s="30"/>
      <c r="E708" s="30"/>
      <c r="F708" s="30"/>
      <c r="G708" s="30"/>
      <c r="H708" s="30"/>
      <c r="I708" s="30"/>
      <c r="J708" s="30"/>
      <c r="K708" s="30"/>
      <c r="L708" s="30"/>
      <c r="M708" s="30"/>
      <c r="N708" s="30"/>
      <c r="O708" s="30"/>
      <c r="P708" s="30"/>
      <c r="Q708" s="30"/>
      <c r="R708" s="30"/>
      <c r="S708" s="30"/>
      <c r="T708" s="30"/>
      <c r="U708" s="30"/>
      <c r="V708" s="30"/>
      <c r="W708" s="30"/>
      <c r="X708" s="30"/>
      <c r="Y708" s="30"/>
    </row>
    <row r="709" spans="3:27" ht="20.25" customHeight="1" x14ac:dyDescent="0.3">
      <c r="C709" s="30"/>
      <c r="D709" s="30"/>
      <c r="E709" s="30"/>
      <c r="F709" s="30"/>
      <c r="G709" s="30"/>
      <c r="H709" s="30"/>
      <c r="I709" s="30"/>
      <c r="J709" s="30"/>
      <c r="K709" s="30"/>
      <c r="L709" s="30"/>
      <c r="M709" s="30"/>
      <c r="N709" s="30"/>
      <c r="O709" s="30"/>
      <c r="P709" s="30"/>
      <c r="Q709" s="30"/>
      <c r="R709" s="30"/>
      <c r="S709" s="30"/>
      <c r="T709" s="30"/>
      <c r="U709" s="30"/>
      <c r="V709" s="30"/>
      <c r="W709" s="30"/>
      <c r="X709" s="30"/>
      <c r="Y709" s="30"/>
    </row>
    <row r="710" spans="3:27" ht="20.25" customHeight="1" x14ac:dyDescent="0.3">
      <c r="C710" s="30"/>
      <c r="D710" s="30"/>
      <c r="E710" s="30"/>
      <c r="F710" s="30"/>
      <c r="G710" s="30"/>
      <c r="H710" s="30"/>
      <c r="I710" s="30"/>
      <c r="J710" s="30"/>
      <c r="K710" s="30"/>
      <c r="L710" s="30"/>
      <c r="M710" s="30"/>
      <c r="N710" s="30"/>
      <c r="O710" s="30"/>
      <c r="P710" s="30"/>
      <c r="Q710" s="30"/>
      <c r="R710" s="30"/>
      <c r="S710" s="30"/>
      <c r="T710" s="30"/>
      <c r="U710" s="30"/>
      <c r="V710" s="30"/>
      <c r="W710" s="30"/>
      <c r="X710" s="30"/>
      <c r="Y710" s="30"/>
    </row>
    <row r="711" spans="3:27" ht="20.25" customHeight="1" x14ac:dyDescent="0.3"/>
    <row r="712" spans="3:27" ht="20.25" customHeight="1" x14ac:dyDescent="0.3">
      <c r="C712" s="30"/>
      <c r="D712" s="30"/>
      <c r="E712" s="30"/>
      <c r="F712" s="30"/>
      <c r="G712" s="30"/>
      <c r="H712" s="30"/>
      <c r="I712" s="30"/>
      <c r="J712" s="30"/>
      <c r="K712" s="30"/>
      <c r="L712" s="30"/>
      <c r="M712" s="30"/>
      <c r="N712" s="30"/>
      <c r="O712" s="30"/>
      <c r="P712" s="30"/>
      <c r="Q712" s="30"/>
      <c r="R712" s="30"/>
      <c r="S712" s="30"/>
      <c r="T712" s="30"/>
      <c r="U712" s="30"/>
      <c r="V712" s="30"/>
      <c r="W712" s="30"/>
      <c r="X712" s="30"/>
      <c r="Y712" s="30"/>
    </row>
    <row r="713" spans="3:27" ht="20.25" customHeight="1" x14ac:dyDescent="0.3">
      <c r="C713" s="30"/>
      <c r="D713" s="30"/>
      <c r="E713" s="30"/>
      <c r="F713" s="30"/>
      <c r="G713" s="30"/>
      <c r="H713" s="30"/>
      <c r="I713" s="30"/>
      <c r="J713" s="30"/>
      <c r="K713" s="30"/>
      <c r="L713" s="30"/>
      <c r="M713" s="30"/>
      <c r="N713" s="30"/>
      <c r="O713" s="30"/>
      <c r="P713" s="30"/>
      <c r="Q713" s="30"/>
      <c r="R713" s="30"/>
      <c r="S713" s="30"/>
      <c r="T713" s="30"/>
      <c r="U713" s="30"/>
      <c r="V713" s="30"/>
      <c r="W713" s="30"/>
      <c r="X713" s="30"/>
      <c r="Y713" s="30"/>
    </row>
    <row r="714" spans="3:27" ht="20.25" customHeight="1" x14ac:dyDescent="0.3">
      <c r="C714" s="30"/>
      <c r="D714" s="30"/>
      <c r="E714" s="30"/>
      <c r="F714" s="30"/>
      <c r="G714" s="30"/>
      <c r="H714" s="30"/>
      <c r="I714" s="30"/>
      <c r="J714" s="30"/>
      <c r="K714" s="30"/>
      <c r="L714" s="30"/>
      <c r="M714" s="30"/>
      <c r="N714" s="30"/>
      <c r="O714" s="30"/>
      <c r="P714" s="30"/>
      <c r="Q714" s="30"/>
      <c r="R714" s="30"/>
      <c r="S714" s="30"/>
      <c r="T714" s="30"/>
      <c r="U714" s="30"/>
      <c r="V714" s="30"/>
      <c r="W714" s="30"/>
      <c r="X714" s="30"/>
      <c r="Y714" s="30"/>
    </row>
    <row r="715" spans="3:27" ht="20.25" customHeight="1" x14ac:dyDescent="0.3"/>
    <row r="716" spans="3:27" ht="20.25" customHeight="1" x14ac:dyDescent="0.3">
      <c r="C716" s="30"/>
      <c r="D716" s="30"/>
      <c r="E716" s="30"/>
      <c r="F716" s="30"/>
      <c r="G716" s="30"/>
      <c r="H716" s="30"/>
      <c r="I716" s="30"/>
      <c r="J716" s="30"/>
      <c r="K716" s="30"/>
      <c r="L716" s="30"/>
      <c r="M716" s="30"/>
      <c r="N716" s="30"/>
      <c r="O716" s="30"/>
      <c r="P716" s="30"/>
      <c r="Q716" s="30"/>
      <c r="R716" s="30"/>
      <c r="S716" s="30"/>
      <c r="T716" s="30"/>
      <c r="U716" s="30"/>
      <c r="V716" s="30"/>
      <c r="W716" s="30"/>
      <c r="X716" s="30"/>
      <c r="Y716" s="30"/>
    </row>
    <row r="717" spans="3:27" ht="20.25" customHeight="1" x14ac:dyDescent="0.3">
      <c r="C717" s="30"/>
      <c r="D717" s="30"/>
      <c r="E717" s="30"/>
      <c r="F717" s="30"/>
      <c r="G717" s="30"/>
      <c r="H717" s="30"/>
      <c r="I717" s="30"/>
      <c r="J717" s="30"/>
      <c r="K717" s="30"/>
      <c r="L717" s="30"/>
      <c r="M717" s="30"/>
      <c r="N717" s="30"/>
      <c r="O717" s="30"/>
      <c r="P717" s="30"/>
      <c r="Q717" s="30"/>
      <c r="R717" s="30"/>
      <c r="S717" s="30"/>
      <c r="T717" s="30"/>
      <c r="U717" s="30"/>
      <c r="V717" s="30"/>
      <c r="W717" s="30"/>
      <c r="X717" s="30"/>
      <c r="Y717" s="30"/>
    </row>
    <row r="718" spans="3:27" ht="20.25" customHeight="1" x14ac:dyDescent="0.3">
      <c r="C718" s="30"/>
      <c r="D718" s="30"/>
      <c r="E718" s="30"/>
      <c r="F718" s="30"/>
      <c r="G718" s="30"/>
      <c r="H718" s="30"/>
      <c r="I718" s="30"/>
      <c r="J718" s="30"/>
      <c r="K718" s="30"/>
      <c r="L718" s="30"/>
      <c r="M718" s="30"/>
      <c r="N718" s="30"/>
      <c r="O718" s="30"/>
      <c r="P718" s="30"/>
      <c r="Q718" s="30"/>
      <c r="R718" s="30"/>
      <c r="S718" s="30"/>
      <c r="T718" s="30"/>
      <c r="U718" s="30"/>
      <c r="V718" s="30"/>
      <c r="W718" s="30"/>
      <c r="X718" s="30"/>
      <c r="Y718" s="30"/>
    </row>
    <row r="719" spans="3:27" ht="20.25" customHeight="1" x14ac:dyDescent="0.3"/>
    <row r="720" spans="3:27" ht="20.25" customHeight="1" x14ac:dyDescent="0.3">
      <c r="C720" s="30"/>
      <c r="D720" s="30"/>
      <c r="E720" s="30"/>
      <c r="F720" s="30"/>
      <c r="G720" s="30"/>
      <c r="H720" s="30"/>
      <c r="I720" s="30"/>
      <c r="J720" s="30"/>
      <c r="K720" s="30"/>
      <c r="L720" s="30"/>
      <c r="M720" s="30"/>
      <c r="N720" s="30"/>
      <c r="O720" s="30"/>
      <c r="P720" s="30"/>
      <c r="Q720" s="30"/>
      <c r="R720" s="30"/>
      <c r="S720" s="30"/>
      <c r="T720" s="30"/>
      <c r="U720" s="30"/>
      <c r="V720" s="30"/>
      <c r="W720" s="30"/>
      <c r="X720" s="30"/>
      <c r="Y720" s="30"/>
    </row>
    <row r="721" spans="3:25" ht="20.25" customHeight="1" x14ac:dyDescent="0.3">
      <c r="C721" s="30"/>
      <c r="D721" s="30"/>
      <c r="E721" s="30"/>
      <c r="F721" s="30"/>
      <c r="G721" s="30"/>
      <c r="H721" s="30"/>
      <c r="I721" s="30"/>
      <c r="J721" s="30"/>
      <c r="K721" s="30"/>
      <c r="L721" s="30"/>
      <c r="M721" s="30"/>
      <c r="N721" s="30"/>
      <c r="O721" s="30"/>
      <c r="P721" s="30"/>
      <c r="Q721" s="30"/>
      <c r="R721" s="30"/>
      <c r="S721" s="30"/>
      <c r="T721" s="30"/>
      <c r="U721" s="30"/>
      <c r="V721" s="30"/>
      <c r="W721" s="30"/>
      <c r="X721" s="30"/>
      <c r="Y721" s="30"/>
    </row>
    <row r="722" spans="3:25" ht="20.25" customHeight="1" x14ac:dyDescent="0.3">
      <c r="C722" s="30"/>
      <c r="D722" s="30"/>
      <c r="E722" s="30"/>
      <c r="F722" s="30"/>
      <c r="G722" s="30"/>
      <c r="H722" s="30"/>
      <c r="I722" s="30"/>
      <c r="J722" s="30"/>
      <c r="K722" s="30"/>
      <c r="L722" s="30"/>
      <c r="M722" s="30"/>
      <c r="N722" s="30"/>
      <c r="O722" s="30"/>
      <c r="P722" s="30"/>
      <c r="Q722" s="30"/>
      <c r="R722" s="30"/>
      <c r="S722" s="30"/>
      <c r="T722" s="30"/>
      <c r="U722" s="30"/>
      <c r="V722" s="30"/>
      <c r="W722" s="30"/>
      <c r="X722" s="30"/>
      <c r="Y722" s="30"/>
    </row>
    <row r="723" spans="3:25" ht="20.25" customHeight="1" x14ac:dyDescent="0.3"/>
    <row r="724" spans="3:25" ht="20.25" customHeight="1" x14ac:dyDescent="0.3"/>
    <row r="725" spans="3:25" ht="20.25" customHeight="1" x14ac:dyDescent="0.3"/>
    <row r="726" spans="3:25" ht="20.25" customHeight="1" x14ac:dyDescent="0.3"/>
    <row r="727" spans="3:25" ht="20.25" customHeight="1" x14ac:dyDescent="0.3"/>
    <row r="728" spans="3:25" ht="20.25" customHeight="1" x14ac:dyDescent="0.3"/>
    <row r="729" spans="3:25" ht="20.25" customHeight="1" x14ac:dyDescent="0.3"/>
    <row r="730" spans="3:25" ht="20.25" customHeight="1" x14ac:dyDescent="0.3"/>
    <row r="731" spans="3:25" ht="20.25" customHeight="1" x14ac:dyDescent="0.3"/>
    <row r="732" spans="3:25" ht="20.25" customHeight="1" x14ac:dyDescent="0.3"/>
    <row r="733" spans="3:25" ht="20.25" customHeight="1" x14ac:dyDescent="0.3"/>
    <row r="734" spans="3:25" ht="20.25" customHeight="1" x14ac:dyDescent="0.3"/>
    <row r="735" spans="3:25" ht="20.25" customHeight="1" x14ac:dyDescent="0.3"/>
    <row r="736" spans="3:25" ht="20.25" customHeight="1" x14ac:dyDescent="0.3"/>
    <row r="737" ht="20.25" customHeight="1" x14ac:dyDescent="0.3"/>
    <row r="738" ht="20.25" customHeight="1" x14ac:dyDescent="0.3"/>
    <row r="739" ht="20.25" customHeight="1" x14ac:dyDescent="0.3"/>
    <row r="740" ht="20.25" customHeight="1" x14ac:dyDescent="0.3"/>
    <row r="741" ht="20.25" customHeight="1" x14ac:dyDescent="0.3"/>
    <row r="742" ht="20.25" customHeight="1" x14ac:dyDescent="0.3"/>
    <row r="743" ht="20.25" customHeight="1" x14ac:dyDescent="0.3"/>
    <row r="744" ht="20.25" customHeight="1" x14ac:dyDescent="0.3"/>
    <row r="745" ht="20.25" customHeight="1" x14ac:dyDescent="0.3"/>
  </sheetData>
  <mergeCells count="2">
    <mergeCell ref="A1:AA2"/>
    <mergeCell ref="A3:AA3"/>
  </mergeCells>
  <pageMargins left="0.25" right="0.25" top="0.25" bottom="0.25" header="0.3" footer="0.3"/>
  <pageSetup scale="45" orientation="landscape" r:id="rId1"/>
  <headerFooter alignWithMargins="0"/>
  <rowBreaks count="7" manualBreakCount="7">
    <brk id="70" max="27" man="1"/>
    <brk id="136" max="27" man="1"/>
    <brk id="202" max="26" man="1"/>
    <brk id="268" max="26" man="1"/>
    <brk id="334" max="26" man="1"/>
    <brk id="401" max="16383" man="1"/>
    <brk id="4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C24A-D514-4821-8174-033115C28143}">
  <sheetPr>
    <pageSetUpPr fitToPage="1"/>
  </sheetPr>
  <dimension ref="A1:U58"/>
  <sheetViews>
    <sheetView view="pageBreakPreview" zoomScale="60" zoomScaleNormal="100" workbookViewId="0">
      <selection activeCell="A13" sqref="A13"/>
    </sheetView>
  </sheetViews>
  <sheetFormatPr defaultRowHeight="14.4" x14ac:dyDescent="0.3"/>
  <cols>
    <col min="1" max="1" width="47.5546875" customWidth="1"/>
    <col min="11" max="11" width="12" bestFit="1" customWidth="1"/>
    <col min="13" max="13" width="16.33203125" customWidth="1"/>
    <col min="15" max="15" width="16" customWidth="1"/>
    <col min="21" max="21" width="11.5546875" bestFit="1" customWidth="1"/>
    <col min="26" max="26" width="16.33203125" customWidth="1"/>
  </cols>
  <sheetData>
    <row r="1" spans="1:18" ht="18" x14ac:dyDescent="0.35">
      <c r="A1" s="31" t="s">
        <v>16</v>
      </c>
    </row>
    <row r="2" spans="1:18" ht="138.75" customHeight="1" x14ac:dyDescent="0.3">
      <c r="A2" s="48" t="s">
        <v>17</v>
      </c>
      <c r="B2" s="48"/>
      <c r="C2" s="48"/>
      <c r="D2" s="48"/>
      <c r="E2" s="48"/>
      <c r="F2" s="48"/>
    </row>
    <row r="7" spans="1:18" x14ac:dyDescent="0.3">
      <c r="C7" s="32"/>
      <c r="D7" s="32"/>
      <c r="E7" s="32"/>
      <c r="F7" s="32"/>
      <c r="G7" s="32"/>
      <c r="H7" s="32"/>
      <c r="I7" s="32"/>
      <c r="J7" s="32"/>
      <c r="K7" s="32"/>
      <c r="L7" s="32"/>
      <c r="M7" s="32"/>
      <c r="N7" s="32"/>
      <c r="O7" s="32"/>
      <c r="P7" s="32"/>
      <c r="Q7" s="32"/>
      <c r="R7" s="32"/>
    </row>
    <row r="8" spans="1:18" x14ac:dyDescent="0.3">
      <c r="C8" s="32"/>
      <c r="D8" s="32"/>
      <c r="E8" s="32"/>
      <c r="F8" s="32"/>
      <c r="G8" s="32"/>
      <c r="H8" s="32"/>
      <c r="I8" s="32"/>
      <c r="J8" s="32"/>
      <c r="K8" s="32"/>
      <c r="L8" s="32"/>
      <c r="M8" s="32"/>
      <c r="N8" s="32"/>
      <c r="O8" s="32"/>
      <c r="P8" s="32"/>
      <c r="Q8" s="32"/>
      <c r="R8" s="32"/>
    </row>
    <row r="9" spans="1:18" x14ac:dyDescent="0.3">
      <c r="C9" s="32"/>
      <c r="D9" s="32"/>
      <c r="E9" s="32"/>
      <c r="F9" s="32"/>
      <c r="G9" s="32"/>
      <c r="H9" s="32"/>
      <c r="I9" s="32"/>
      <c r="J9" s="32"/>
      <c r="K9" s="32"/>
      <c r="L9" s="32"/>
      <c r="M9" s="32"/>
      <c r="N9" s="32"/>
      <c r="O9" s="32"/>
      <c r="P9" s="32"/>
      <c r="Q9" s="32"/>
      <c r="R9" s="32"/>
    </row>
    <row r="10" spans="1:18" x14ac:dyDescent="0.3">
      <c r="C10" s="32"/>
      <c r="D10" s="32"/>
      <c r="E10" s="32"/>
      <c r="F10" s="32"/>
      <c r="G10" s="32"/>
      <c r="H10" s="32"/>
      <c r="I10" s="32"/>
      <c r="J10" s="32"/>
      <c r="K10" s="32"/>
      <c r="L10" s="32"/>
      <c r="M10" s="32"/>
      <c r="N10" s="32"/>
      <c r="O10" s="32"/>
      <c r="P10" s="32"/>
      <c r="Q10" s="32"/>
      <c r="R10" s="32"/>
    </row>
    <row r="11" spans="1:18" x14ac:dyDescent="0.3">
      <c r="C11" s="32"/>
      <c r="D11" s="32"/>
      <c r="E11" s="32"/>
      <c r="F11" s="32"/>
      <c r="G11" s="32"/>
      <c r="H11" s="32"/>
      <c r="I11" s="32"/>
      <c r="J11" s="32"/>
      <c r="K11" s="32"/>
      <c r="L11" s="32"/>
      <c r="M11" s="32"/>
      <c r="N11" s="32"/>
      <c r="O11" s="32"/>
      <c r="P11" s="32"/>
      <c r="Q11" s="32"/>
      <c r="R11" s="32"/>
    </row>
    <row r="12" spans="1:18" x14ac:dyDescent="0.3">
      <c r="C12" s="32"/>
      <c r="D12" s="32"/>
      <c r="E12" s="32"/>
      <c r="F12" s="32"/>
      <c r="G12" s="32"/>
      <c r="H12" s="32"/>
      <c r="I12" s="32"/>
      <c r="J12" s="32"/>
      <c r="K12" s="32"/>
      <c r="L12" s="32"/>
      <c r="M12" s="32"/>
      <c r="N12" s="32"/>
      <c r="O12" s="32"/>
      <c r="P12" s="32"/>
      <c r="Q12" s="32"/>
      <c r="R12" s="32"/>
    </row>
    <row r="13" spans="1:18" x14ac:dyDescent="0.3">
      <c r="C13" s="32"/>
      <c r="D13" s="32"/>
      <c r="E13" s="32"/>
      <c r="F13" s="32"/>
      <c r="G13" s="32"/>
      <c r="H13" s="32"/>
      <c r="I13" s="32"/>
      <c r="J13" s="32"/>
      <c r="K13" s="32"/>
      <c r="L13" s="32"/>
      <c r="M13" s="32"/>
      <c r="N13" s="32"/>
      <c r="O13" s="32"/>
      <c r="P13" s="32"/>
      <c r="Q13" s="32"/>
      <c r="R13" s="32"/>
    </row>
    <row r="14" spans="1:18" x14ac:dyDescent="0.3">
      <c r="C14" s="32"/>
      <c r="D14" s="32"/>
      <c r="E14" s="32"/>
      <c r="F14" s="32"/>
      <c r="G14" s="32"/>
      <c r="H14" s="32"/>
      <c r="I14" s="32"/>
      <c r="J14" s="32"/>
      <c r="K14" s="32"/>
      <c r="L14" s="32"/>
      <c r="M14" s="32"/>
      <c r="N14" s="32"/>
      <c r="O14" s="32"/>
      <c r="P14" s="32"/>
      <c r="Q14" s="32"/>
      <c r="R14" s="32"/>
    </row>
    <row r="15" spans="1:18" x14ac:dyDescent="0.3">
      <c r="C15" s="32"/>
      <c r="D15" s="32"/>
      <c r="E15" s="32"/>
      <c r="F15" s="32"/>
      <c r="G15" s="32"/>
      <c r="H15" s="32"/>
      <c r="I15" s="32"/>
      <c r="J15" s="32"/>
      <c r="K15" s="32"/>
      <c r="L15" s="32"/>
      <c r="M15" s="32"/>
      <c r="N15" s="32"/>
      <c r="O15" s="32"/>
      <c r="P15" s="32"/>
      <c r="Q15" s="32"/>
      <c r="R15" s="32"/>
    </row>
    <row r="16" spans="1:18" x14ac:dyDescent="0.3">
      <c r="C16" s="32"/>
      <c r="D16" s="32"/>
      <c r="E16" s="32"/>
      <c r="F16" s="32"/>
      <c r="G16" s="32"/>
      <c r="H16" s="32"/>
      <c r="I16" s="32"/>
      <c r="J16" s="32"/>
      <c r="K16" s="32"/>
      <c r="L16" s="32"/>
      <c r="M16" s="32"/>
      <c r="N16" s="32"/>
      <c r="O16" s="32"/>
      <c r="P16" s="32"/>
      <c r="Q16" s="32"/>
      <c r="R16" s="32"/>
    </row>
    <row r="17" spans="3:18" x14ac:dyDescent="0.3">
      <c r="C17" s="32"/>
      <c r="D17" s="32"/>
      <c r="E17" s="32"/>
      <c r="F17" s="32"/>
      <c r="G17" s="32"/>
      <c r="H17" s="32"/>
      <c r="I17" s="32"/>
      <c r="J17" s="32"/>
      <c r="K17" s="32"/>
      <c r="L17" s="32"/>
      <c r="M17" s="32"/>
      <c r="N17" s="32"/>
      <c r="O17" s="32"/>
      <c r="P17" s="32"/>
      <c r="Q17" s="32"/>
      <c r="R17" s="32"/>
    </row>
    <row r="18" spans="3:18" x14ac:dyDescent="0.3">
      <c r="C18" s="32"/>
      <c r="D18" s="32"/>
      <c r="E18" s="32"/>
      <c r="F18" s="32"/>
      <c r="G18" s="32"/>
      <c r="H18" s="32"/>
      <c r="I18" s="32"/>
      <c r="J18" s="32"/>
      <c r="K18" s="32"/>
      <c r="L18" s="32"/>
      <c r="M18" s="32"/>
      <c r="N18" s="32"/>
      <c r="O18" s="32"/>
      <c r="P18" s="32"/>
      <c r="Q18" s="32"/>
      <c r="R18" s="32"/>
    </row>
    <row r="19" spans="3:18" x14ac:dyDescent="0.3">
      <c r="C19" s="32"/>
      <c r="D19" s="32"/>
      <c r="E19" s="32"/>
      <c r="F19" s="32"/>
      <c r="G19" s="32"/>
      <c r="H19" s="32"/>
      <c r="I19" s="32"/>
      <c r="J19" s="32"/>
      <c r="K19" s="32"/>
      <c r="L19" s="32"/>
      <c r="M19" s="32"/>
      <c r="N19" s="32"/>
      <c r="O19" s="32"/>
      <c r="P19" s="32"/>
      <c r="Q19" s="32"/>
      <c r="R19" s="32"/>
    </row>
    <row r="20" spans="3:18" x14ac:dyDescent="0.3">
      <c r="C20" s="32"/>
      <c r="D20" s="32"/>
      <c r="E20" s="32"/>
      <c r="F20" s="32"/>
      <c r="G20" s="32"/>
      <c r="H20" s="32"/>
      <c r="I20" s="32"/>
      <c r="J20" s="32"/>
      <c r="K20" s="32"/>
      <c r="L20" s="32"/>
      <c r="M20" s="32"/>
      <c r="N20" s="32"/>
      <c r="O20" s="32"/>
      <c r="P20" s="32"/>
      <c r="Q20" s="32"/>
      <c r="R20" s="32"/>
    </row>
    <row r="21" spans="3:18" x14ac:dyDescent="0.3">
      <c r="C21" s="32"/>
      <c r="D21" s="32"/>
      <c r="E21" s="32"/>
      <c r="F21" s="32"/>
      <c r="G21" s="32"/>
      <c r="H21" s="32"/>
      <c r="I21" s="32"/>
      <c r="J21" s="32"/>
      <c r="K21" s="32"/>
      <c r="L21" s="32"/>
      <c r="M21" s="32"/>
      <c r="N21" s="32"/>
      <c r="O21" s="32"/>
      <c r="P21" s="32"/>
      <c r="Q21" s="32"/>
      <c r="R21" s="32"/>
    </row>
    <row r="22" spans="3:18" x14ac:dyDescent="0.3">
      <c r="C22" s="32"/>
      <c r="D22" s="32"/>
      <c r="E22" s="32"/>
      <c r="F22" s="32"/>
      <c r="G22" s="32"/>
      <c r="H22" s="32"/>
      <c r="I22" s="32"/>
      <c r="J22" s="32"/>
      <c r="K22" s="32"/>
      <c r="L22" s="32"/>
      <c r="M22" s="32"/>
      <c r="N22" s="32"/>
      <c r="O22" s="32"/>
      <c r="P22" s="32"/>
      <c r="Q22" s="32"/>
      <c r="R22" s="32"/>
    </row>
    <row r="23" spans="3:18" x14ac:dyDescent="0.3">
      <c r="C23" s="32"/>
      <c r="D23" s="32"/>
      <c r="E23" s="32"/>
      <c r="F23" s="32"/>
      <c r="G23" s="32"/>
      <c r="H23" s="32"/>
      <c r="I23" s="32"/>
      <c r="J23" s="32"/>
      <c r="K23" s="32"/>
      <c r="L23" s="32"/>
      <c r="M23" s="32"/>
      <c r="N23" s="32"/>
      <c r="O23" s="32"/>
      <c r="P23" s="32"/>
      <c r="Q23" s="32"/>
      <c r="R23" s="32"/>
    </row>
    <row r="24" spans="3:18" x14ac:dyDescent="0.3">
      <c r="C24" s="32"/>
      <c r="D24" s="32"/>
      <c r="E24" s="32"/>
      <c r="F24" s="32"/>
      <c r="G24" s="32"/>
      <c r="H24" s="32"/>
      <c r="I24" s="32"/>
      <c r="J24" s="32"/>
      <c r="K24" s="32"/>
      <c r="L24" s="32"/>
      <c r="M24" s="32"/>
      <c r="N24" s="32"/>
      <c r="O24" s="32"/>
      <c r="P24" s="32"/>
      <c r="Q24" s="32"/>
      <c r="R24" s="32"/>
    </row>
    <row r="25" spans="3:18" x14ac:dyDescent="0.3">
      <c r="C25" s="32"/>
      <c r="D25" s="32"/>
      <c r="E25" s="32"/>
      <c r="F25" s="32"/>
      <c r="G25" s="32"/>
      <c r="H25" s="32"/>
      <c r="I25" s="32"/>
      <c r="J25" s="32"/>
      <c r="K25" s="32"/>
      <c r="L25" s="32"/>
      <c r="M25" s="32"/>
      <c r="N25" s="32"/>
      <c r="O25" s="32"/>
      <c r="P25" s="32"/>
      <c r="Q25" s="32"/>
      <c r="R25" s="32"/>
    </row>
    <row r="26" spans="3:18" x14ac:dyDescent="0.3">
      <c r="C26" s="32"/>
      <c r="D26" s="32"/>
      <c r="E26" s="32"/>
      <c r="F26" s="32"/>
      <c r="G26" s="32"/>
      <c r="H26" s="32"/>
      <c r="I26" s="32"/>
      <c r="J26" s="32"/>
      <c r="K26" s="32"/>
      <c r="L26" s="32"/>
      <c r="M26" s="32"/>
      <c r="N26" s="32"/>
      <c r="O26" s="32"/>
      <c r="P26" s="32"/>
      <c r="Q26" s="32"/>
      <c r="R26" s="32"/>
    </row>
    <row r="27" spans="3:18" x14ac:dyDescent="0.3">
      <c r="C27" s="32"/>
      <c r="D27" s="32"/>
      <c r="E27" s="32"/>
      <c r="F27" s="32"/>
      <c r="G27" s="32"/>
      <c r="H27" s="32"/>
      <c r="I27" s="32"/>
      <c r="J27" s="32"/>
      <c r="K27" s="32"/>
      <c r="L27" s="32"/>
      <c r="M27" s="32"/>
      <c r="N27" s="32"/>
      <c r="O27" s="32"/>
      <c r="P27" s="32"/>
      <c r="Q27" s="32"/>
      <c r="R27" s="32"/>
    </row>
    <row r="28" spans="3:18" x14ac:dyDescent="0.3">
      <c r="C28" s="32"/>
      <c r="D28" s="32"/>
      <c r="E28" s="32"/>
      <c r="F28" s="32"/>
      <c r="G28" s="32"/>
      <c r="H28" s="32"/>
      <c r="I28" s="32"/>
      <c r="J28" s="32"/>
      <c r="K28" s="32"/>
      <c r="L28" s="32"/>
      <c r="M28" s="32"/>
      <c r="N28" s="32"/>
      <c r="O28" s="32"/>
      <c r="P28" s="32"/>
      <c r="Q28" s="32"/>
      <c r="R28" s="32"/>
    </row>
    <row r="29" spans="3:18" x14ac:dyDescent="0.3">
      <c r="C29" s="32"/>
      <c r="D29" s="32"/>
      <c r="E29" s="32"/>
      <c r="F29" s="32"/>
      <c r="G29" s="32"/>
      <c r="H29" s="32"/>
      <c r="I29" s="32"/>
      <c r="J29" s="32"/>
      <c r="K29" s="32"/>
      <c r="L29" s="32"/>
      <c r="M29" s="32"/>
      <c r="N29" s="32"/>
      <c r="O29" s="32"/>
      <c r="P29" s="32"/>
      <c r="Q29" s="32"/>
      <c r="R29" s="32"/>
    </row>
    <row r="30" spans="3:18" x14ac:dyDescent="0.3">
      <c r="C30" s="32"/>
      <c r="D30" s="32"/>
      <c r="E30" s="32"/>
      <c r="F30" s="32"/>
      <c r="G30" s="32"/>
      <c r="H30" s="32"/>
      <c r="I30" s="32"/>
      <c r="J30" s="32"/>
      <c r="K30" s="32"/>
      <c r="L30" s="32"/>
      <c r="M30" s="32"/>
      <c r="N30" s="32"/>
      <c r="O30" s="32"/>
      <c r="P30" s="32"/>
      <c r="Q30" s="32"/>
      <c r="R30" s="32"/>
    </row>
    <row r="31" spans="3:18" x14ac:dyDescent="0.3">
      <c r="C31" s="32"/>
      <c r="D31" s="32"/>
      <c r="E31" s="32"/>
      <c r="F31" s="32"/>
      <c r="G31" s="32"/>
      <c r="H31" s="32"/>
      <c r="I31" s="32"/>
      <c r="J31" s="32"/>
      <c r="K31" s="32"/>
      <c r="L31" s="32"/>
      <c r="M31" s="32"/>
      <c r="N31" s="32"/>
      <c r="O31" s="32"/>
      <c r="P31" s="32"/>
      <c r="Q31" s="32"/>
      <c r="R31" s="32"/>
    </row>
    <row r="32" spans="3:18" x14ac:dyDescent="0.3">
      <c r="C32" s="32"/>
      <c r="D32" s="32"/>
      <c r="E32" s="32"/>
      <c r="F32" s="32"/>
      <c r="G32" s="32"/>
      <c r="H32" s="32"/>
      <c r="I32" s="32"/>
      <c r="J32" s="32"/>
      <c r="K32" s="32"/>
      <c r="L32" s="32"/>
      <c r="M32" s="32"/>
      <c r="N32" s="32"/>
      <c r="O32" s="32"/>
      <c r="P32" s="32"/>
      <c r="Q32" s="32"/>
      <c r="R32" s="32"/>
    </row>
    <row r="33" spans="3:21" x14ac:dyDescent="0.3">
      <c r="C33" s="32"/>
      <c r="D33" s="32"/>
      <c r="E33" s="32"/>
      <c r="F33" s="32"/>
      <c r="G33" s="32"/>
      <c r="H33" s="32"/>
      <c r="I33" s="32"/>
      <c r="J33" s="32"/>
      <c r="K33" s="32"/>
      <c r="L33" s="32"/>
      <c r="M33" s="32"/>
      <c r="N33" s="32"/>
      <c r="O33" s="32"/>
      <c r="P33" s="32"/>
      <c r="Q33" s="32"/>
      <c r="R33" s="32"/>
    </row>
    <row r="34" spans="3:21" x14ac:dyDescent="0.3">
      <c r="C34" s="32"/>
      <c r="D34" s="32"/>
      <c r="E34" s="32"/>
      <c r="F34" s="32"/>
      <c r="G34" s="32"/>
      <c r="H34" s="32"/>
      <c r="I34" s="32"/>
      <c r="J34" s="32"/>
      <c r="K34" s="32"/>
      <c r="L34" s="32"/>
      <c r="M34" s="32"/>
      <c r="N34" s="32"/>
      <c r="O34" s="32"/>
      <c r="P34" s="32"/>
      <c r="Q34" s="32"/>
      <c r="R34" s="32"/>
    </row>
    <row r="35" spans="3:21" x14ac:dyDescent="0.3">
      <c r="C35" s="32"/>
      <c r="D35" s="32"/>
      <c r="E35" s="32"/>
      <c r="F35" s="32"/>
      <c r="G35" s="32"/>
      <c r="H35" s="32"/>
      <c r="I35" s="32"/>
      <c r="J35" s="32"/>
      <c r="K35" s="32"/>
      <c r="L35" s="32"/>
      <c r="M35" s="32"/>
      <c r="N35" s="32"/>
      <c r="O35" s="32"/>
      <c r="P35" s="32"/>
      <c r="Q35" s="32"/>
      <c r="R35" s="32"/>
    </row>
    <row r="36" spans="3:21" x14ac:dyDescent="0.3">
      <c r="C36" s="32"/>
      <c r="D36" s="32"/>
      <c r="E36" s="32"/>
      <c r="F36" s="32"/>
      <c r="G36" s="32"/>
      <c r="H36" s="32"/>
      <c r="I36" s="32"/>
      <c r="J36" s="32"/>
      <c r="K36" s="32"/>
      <c r="L36" s="32"/>
      <c r="M36" s="32"/>
      <c r="N36" s="32"/>
      <c r="O36" s="32"/>
      <c r="P36" s="32"/>
      <c r="Q36" s="32"/>
      <c r="R36" s="32"/>
    </row>
    <row r="37" spans="3:21" x14ac:dyDescent="0.3">
      <c r="C37" s="32"/>
      <c r="D37" s="32"/>
      <c r="E37" s="32"/>
      <c r="F37" s="32"/>
      <c r="G37" s="32"/>
      <c r="H37" s="32"/>
      <c r="I37" s="32"/>
      <c r="J37" s="32"/>
      <c r="K37" s="32"/>
      <c r="L37" s="32"/>
      <c r="M37" s="32"/>
      <c r="N37" s="32"/>
      <c r="O37" s="32"/>
      <c r="P37" s="32"/>
      <c r="Q37" s="32"/>
      <c r="R37" s="32"/>
    </row>
    <row r="38" spans="3:21" x14ac:dyDescent="0.3">
      <c r="C38" s="32"/>
      <c r="D38" s="32"/>
      <c r="E38" s="32"/>
      <c r="F38" s="32"/>
      <c r="G38" s="32"/>
      <c r="H38" s="32"/>
      <c r="I38" s="32"/>
      <c r="J38" s="32"/>
      <c r="K38" s="32"/>
      <c r="L38" s="32"/>
      <c r="M38" s="32"/>
      <c r="N38" s="32"/>
      <c r="O38" s="32"/>
      <c r="P38" s="32"/>
      <c r="Q38" s="32"/>
      <c r="R38" s="32"/>
      <c r="U38" s="42"/>
    </row>
    <row r="39" spans="3:21" x14ac:dyDescent="0.3">
      <c r="C39" s="32"/>
      <c r="D39" s="32"/>
      <c r="E39" s="32"/>
      <c r="F39" s="32"/>
      <c r="G39" s="32"/>
      <c r="H39" s="32"/>
      <c r="I39" s="32"/>
      <c r="J39" s="32"/>
      <c r="K39" s="32"/>
      <c r="L39" s="32"/>
      <c r="M39" s="32"/>
      <c r="N39" s="32"/>
      <c r="O39" s="32"/>
      <c r="P39" s="32"/>
      <c r="Q39" s="32"/>
      <c r="R39" s="32"/>
      <c r="U39" s="42"/>
    </row>
    <row r="40" spans="3:21" x14ac:dyDescent="0.3">
      <c r="C40" s="32"/>
      <c r="D40" s="32"/>
      <c r="E40" s="32"/>
      <c r="F40" s="32"/>
      <c r="G40" s="32"/>
      <c r="H40" s="32"/>
      <c r="I40" s="32"/>
      <c r="J40" s="32"/>
      <c r="K40" s="32"/>
      <c r="L40" s="32"/>
      <c r="M40" s="32"/>
      <c r="N40" s="32"/>
      <c r="O40" s="32"/>
      <c r="P40" s="32"/>
      <c r="Q40" s="32"/>
      <c r="R40" s="32"/>
      <c r="U40" s="42"/>
    </row>
    <row r="41" spans="3:21" x14ac:dyDescent="0.3">
      <c r="C41" s="32"/>
      <c r="D41" s="32"/>
      <c r="E41" s="32"/>
      <c r="F41" s="32"/>
      <c r="G41" s="32"/>
      <c r="H41" s="32"/>
      <c r="I41" s="32"/>
      <c r="J41" s="32"/>
      <c r="K41" s="32"/>
      <c r="L41" s="32"/>
      <c r="M41" s="32"/>
      <c r="N41" s="32"/>
      <c r="O41" s="32"/>
      <c r="P41" s="32"/>
      <c r="Q41" s="32"/>
      <c r="R41" s="32"/>
    </row>
    <row r="42" spans="3:21" x14ac:dyDescent="0.3">
      <c r="C42" s="32"/>
      <c r="D42" s="32"/>
      <c r="E42" s="32"/>
      <c r="F42" s="32"/>
      <c r="G42" s="32"/>
      <c r="H42" s="32"/>
      <c r="I42" s="32"/>
      <c r="J42" s="32"/>
      <c r="K42" s="32"/>
      <c r="L42" s="32"/>
      <c r="M42" s="32"/>
      <c r="N42" s="32"/>
      <c r="O42" s="32"/>
      <c r="P42" s="32"/>
      <c r="Q42" s="32"/>
      <c r="R42" s="32"/>
    </row>
    <row r="43" spans="3:21" x14ac:dyDescent="0.3">
      <c r="C43" s="32"/>
      <c r="D43" s="32"/>
      <c r="E43" s="32"/>
      <c r="F43" s="32"/>
      <c r="G43" s="32"/>
      <c r="H43" s="32"/>
      <c r="I43" s="32"/>
      <c r="J43" s="32"/>
      <c r="K43" s="32"/>
      <c r="L43" s="32"/>
      <c r="M43" s="32"/>
      <c r="N43" s="32"/>
      <c r="O43" s="32"/>
      <c r="P43" s="32"/>
      <c r="Q43" s="32"/>
      <c r="R43" s="32"/>
    </row>
    <row r="44" spans="3:21" x14ac:dyDescent="0.3">
      <c r="C44" s="32"/>
      <c r="D44" s="32"/>
      <c r="E44" s="32"/>
      <c r="F44" s="32"/>
      <c r="G44" s="32"/>
      <c r="H44" s="32"/>
      <c r="I44" s="32"/>
      <c r="J44" s="32"/>
      <c r="K44" s="32"/>
      <c r="L44" s="32"/>
      <c r="M44" s="32"/>
      <c r="N44" s="32"/>
      <c r="O44" s="32"/>
      <c r="P44" s="32"/>
      <c r="Q44" s="32"/>
      <c r="R44" s="32"/>
    </row>
    <row r="45" spans="3:21" x14ac:dyDescent="0.3">
      <c r="C45" s="32"/>
      <c r="D45" s="32"/>
      <c r="E45" s="32"/>
      <c r="F45" s="32"/>
      <c r="G45" s="32"/>
      <c r="H45" s="32"/>
      <c r="I45" s="32"/>
      <c r="J45" s="32"/>
      <c r="K45" s="32"/>
      <c r="L45" s="32"/>
      <c r="M45" s="32"/>
      <c r="N45" s="32"/>
      <c r="O45" s="32"/>
      <c r="P45" s="32"/>
      <c r="Q45" s="32"/>
      <c r="R45" s="32"/>
    </row>
    <row r="46" spans="3:21" x14ac:dyDescent="0.3">
      <c r="C46" s="32"/>
      <c r="D46" s="32"/>
      <c r="E46" s="32"/>
      <c r="F46" s="32"/>
      <c r="G46" s="32"/>
      <c r="H46" s="32"/>
      <c r="I46" s="32"/>
      <c r="J46" s="32"/>
      <c r="K46" s="32"/>
      <c r="L46" s="32"/>
      <c r="M46" s="32"/>
      <c r="N46" s="32"/>
      <c r="O46" s="32"/>
      <c r="P46" s="32"/>
      <c r="Q46" s="32"/>
      <c r="R46" s="32"/>
    </row>
    <row r="47" spans="3:21" x14ac:dyDescent="0.3">
      <c r="C47" s="32"/>
      <c r="D47" s="32"/>
      <c r="E47" s="32"/>
      <c r="F47" s="32"/>
      <c r="G47" s="32"/>
      <c r="H47" s="32"/>
      <c r="I47" s="32"/>
      <c r="J47" s="32"/>
      <c r="K47" s="32"/>
      <c r="L47" s="32"/>
      <c r="M47" s="32"/>
      <c r="N47" s="32"/>
      <c r="O47" s="32"/>
      <c r="P47" s="32"/>
      <c r="Q47" s="32"/>
      <c r="R47" s="32"/>
    </row>
    <row r="48" spans="3:21" x14ac:dyDescent="0.3">
      <c r="C48" s="32"/>
      <c r="D48" s="32"/>
      <c r="E48" s="32"/>
      <c r="F48" s="32"/>
      <c r="G48" s="32"/>
      <c r="H48" s="32"/>
      <c r="I48" s="32"/>
      <c r="J48" s="32"/>
      <c r="K48" s="32"/>
      <c r="L48" s="32"/>
      <c r="M48" s="32"/>
      <c r="N48" s="32"/>
      <c r="O48" s="32"/>
      <c r="P48" s="32"/>
      <c r="Q48" s="32"/>
      <c r="R48" s="32"/>
    </row>
    <row r="49" spans="3:18" x14ac:dyDescent="0.3">
      <c r="C49" s="32"/>
      <c r="D49" s="32"/>
      <c r="E49" s="32"/>
      <c r="F49" s="32"/>
      <c r="G49" s="32"/>
      <c r="H49" s="32"/>
      <c r="I49" s="32"/>
      <c r="J49" s="32"/>
      <c r="K49" s="32"/>
      <c r="L49" s="32"/>
      <c r="M49" s="32"/>
      <c r="N49" s="32"/>
      <c r="O49" s="32"/>
      <c r="P49" s="32"/>
      <c r="Q49" s="32"/>
      <c r="R49" s="32"/>
    </row>
    <row r="50" spans="3:18" x14ac:dyDescent="0.3">
      <c r="C50" s="32"/>
      <c r="D50" s="32"/>
      <c r="E50" s="32"/>
      <c r="F50" s="32"/>
      <c r="G50" s="32"/>
      <c r="H50" s="32"/>
      <c r="I50" s="32"/>
      <c r="J50" s="32"/>
      <c r="K50" s="32"/>
      <c r="L50" s="32"/>
      <c r="M50" s="32"/>
      <c r="N50" s="32"/>
      <c r="O50" s="32"/>
      <c r="P50" s="32"/>
      <c r="Q50" s="32"/>
      <c r="R50" s="32"/>
    </row>
    <row r="51" spans="3:18" x14ac:dyDescent="0.3">
      <c r="C51" s="32"/>
      <c r="D51" s="32"/>
      <c r="E51" s="32"/>
      <c r="F51" s="32"/>
      <c r="G51" s="32"/>
      <c r="H51" s="32"/>
      <c r="I51" s="32"/>
      <c r="J51" s="32"/>
      <c r="K51" s="32"/>
      <c r="L51" s="32"/>
      <c r="M51" s="32"/>
      <c r="N51" s="32"/>
      <c r="O51" s="32"/>
      <c r="P51" s="32"/>
      <c r="Q51" s="32"/>
      <c r="R51" s="32"/>
    </row>
    <row r="52" spans="3:18" x14ac:dyDescent="0.3">
      <c r="C52" s="32"/>
      <c r="D52" s="32"/>
      <c r="E52" s="32"/>
      <c r="F52" s="32"/>
      <c r="G52" s="32"/>
      <c r="H52" s="32"/>
      <c r="I52" s="32"/>
      <c r="J52" s="32"/>
      <c r="K52" s="32"/>
      <c r="L52" s="32"/>
      <c r="M52" s="32"/>
      <c r="N52" s="32"/>
      <c r="O52" s="32"/>
      <c r="P52" s="32"/>
      <c r="Q52" s="32"/>
      <c r="R52" s="32"/>
    </row>
    <row r="53" spans="3:18" x14ac:dyDescent="0.3">
      <c r="C53" s="32"/>
      <c r="D53" s="32"/>
      <c r="E53" s="32"/>
      <c r="F53" s="32"/>
      <c r="G53" s="32"/>
      <c r="H53" s="32"/>
      <c r="I53" s="32"/>
      <c r="J53" s="32"/>
      <c r="K53" s="32"/>
      <c r="L53" s="32"/>
      <c r="M53" s="32"/>
      <c r="N53" s="32"/>
      <c r="O53" s="32"/>
      <c r="P53" s="32"/>
      <c r="Q53" s="32"/>
      <c r="R53" s="32"/>
    </row>
    <row r="54" spans="3:18" x14ac:dyDescent="0.3">
      <c r="C54" s="32"/>
      <c r="D54" s="32"/>
      <c r="E54" s="32"/>
      <c r="F54" s="32"/>
      <c r="G54" s="32"/>
      <c r="H54" s="32"/>
      <c r="I54" s="32"/>
      <c r="J54" s="32"/>
      <c r="K54" s="32"/>
      <c r="L54" s="32"/>
      <c r="M54" s="32"/>
      <c r="N54" s="32"/>
      <c r="O54" s="32"/>
      <c r="P54" s="32"/>
      <c r="Q54" s="32"/>
      <c r="R54" s="32"/>
    </row>
    <row r="55" spans="3:18" x14ac:dyDescent="0.3">
      <c r="C55" s="32"/>
      <c r="D55" s="32"/>
      <c r="E55" s="32"/>
      <c r="F55" s="32"/>
      <c r="G55" s="32"/>
      <c r="H55" s="32"/>
      <c r="I55" s="32"/>
      <c r="J55" s="32"/>
      <c r="K55" s="32"/>
      <c r="L55" s="32"/>
      <c r="M55" s="32"/>
      <c r="N55" s="32"/>
      <c r="O55" s="32"/>
      <c r="P55" s="32"/>
      <c r="Q55" s="32"/>
      <c r="R55" s="32"/>
    </row>
    <row r="56" spans="3:18" x14ac:dyDescent="0.3">
      <c r="C56" s="32"/>
      <c r="D56" s="32"/>
      <c r="E56" s="32"/>
      <c r="F56" s="32"/>
      <c r="G56" s="32"/>
      <c r="H56" s="32"/>
      <c r="I56" s="32"/>
      <c r="J56" s="32"/>
      <c r="K56" s="32"/>
      <c r="L56" s="32"/>
      <c r="M56" s="32"/>
      <c r="N56" s="32"/>
      <c r="O56" s="32"/>
      <c r="P56" s="32"/>
      <c r="Q56" s="32"/>
      <c r="R56" s="32"/>
    </row>
    <row r="57" spans="3:18" x14ac:dyDescent="0.3">
      <c r="C57" s="32"/>
      <c r="D57" s="32"/>
      <c r="E57" s="32"/>
      <c r="F57" s="32"/>
      <c r="G57" s="32"/>
      <c r="H57" s="32"/>
      <c r="I57" s="32"/>
      <c r="J57" s="32"/>
      <c r="K57" s="32"/>
      <c r="L57" s="32"/>
      <c r="M57" s="32"/>
      <c r="N57" s="32"/>
      <c r="O57" s="32"/>
      <c r="P57" s="32"/>
      <c r="Q57" s="32"/>
      <c r="R57" s="32"/>
    </row>
    <row r="58" spans="3:18" x14ac:dyDescent="0.3">
      <c r="C58" s="32"/>
      <c r="D58" s="32"/>
      <c r="E58" s="32"/>
      <c r="F58" s="32"/>
      <c r="G58" s="32"/>
      <c r="H58" s="32"/>
      <c r="I58" s="32"/>
      <c r="J58" s="32"/>
      <c r="K58" s="32"/>
      <c r="L58" s="32"/>
      <c r="M58" s="32"/>
      <c r="N58" s="32"/>
      <c r="O58" s="32"/>
      <c r="P58" s="32"/>
      <c r="Q58" s="32"/>
      <c r="R58" s="32"/>
    </row>
  </sheetData>
  <mergeCells count="1">
    <mergeCell ref="A2:F2"/>
  </mergeCells>
  <pageMargins left="1" right="1" top="1" bottom="1" header="0.5" footer="0.5"/>
  <pageSetup scale="8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4" ma:contentTypeDescription="Create a new document." ma:contentTypeScope="" ma:versionID="b0490c3f6432093b0df49f97bc4a3c68">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1cfb290d3220735bcedd908db72233b8"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BDDC3E-5D77-4BAA-9088-294ED8DD48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D03521-6EDD-4DF6-B5EE-23CBF00BA1B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08C3D9C-8936-40B8-8775-68DCC9926B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2021-22</vt:lpstr>
      <vt:lpstr>Footnotes</vt:lpstr>
      <vt:lpstr>'FY 2021-22'!Print_Area</vt:lpstr>
      <vt:lpstr>'FY 2021-22'!Print_Titles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Snyder, Todd (PGCB)</cp:lastModifiedBy>
  <cp:lastPrinted>2020-11-16T13:51:50Z</cp:lastPrinted>
  <dcterms:created xsi:type="dcterms:W3CDTF">2019-08-13T13:02:58Z</dcterms:created>
  <dcterms:modified xsi:type="dcterms:W3CDTF">2023-02-20T12:57:09Z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2860600</vt:r8>
  </property>
</Properties>
</file>