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Sports Wagering Revenue Reports/Web Report/"/>
    </mc:Choice>
  </mc:AlternateContent>
  <xr:revisionPtr revIDLastSave="0" documentId="8_{9A0BF639-7292-416F-93FF-FBC70B456417}" xr6:coauthVersionLast="47" xr6:coauthVersionMax="47" xr10:uidLastSave="{00000000-0000-0000-0000-000000000000}"/>
  <bookViews>
    <workbookView xWindow="28680" yWindow="1995" windowWidth="29040" windowHeight="15840" xr2:uid="{EC593364-E5D4-482F-860F-E5A5FE8AE00B}"/>
  </bookViews>
  <sheets>
    <sheet name="FY 2021-22" sheetId="1" r:id="rId1"/>
    <sheet name="Footnotes" sheetId="2" r:id="rId2"/>
  </sheets>
  <definedNames>
    <definedName name="_xlnm.Print_Area" localSheetId="0">'FY 2021-22'!$A$1:$AA$444</definedName>
    <definedName name="_xlnm.Print_Titles" localSheetId="0">'FY 2021-22'!$A:$A,'FY 2021-22'!$1:$4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27" i="1" l="1"/>
  <c r="Y444" i="1" l="1"/>
  <c r="Y443" i="1"/>
  <c r="Y442" i="1"/>
  <c r="Y441" i="1"/>
  <c r="Y440" i="1"/>
  <c r="Y439" i="1"/>
  <c r="Y437" i="1"/>
  <c r="Y436" i="1"/>
  <c r="Y435" i="1"/>
  <c r="Y434" i="1"/>
  <c r="Y432" i="1"/>
  <c r="Y431" i="1"/>
  <c r="Y430" i="1"/>
  <c r="Y429" i="1"/>
  <c r="Y428" i="1"/>
  <c r="Y427" i="1"/>
  <c r="W444" i="1"/>
  <c r="W443" i="1"/>
  <c r="W442" i="1"/>
  <c r="W441" i="1"/>
  <c r="W440" i="1"/>
  <c r="W439" i="1"/>
  <c r="W437" i="1"/>
  <c r="W436" i="1"/>
  <c r="W435" i="1"/>
  <c r="W434" i="1"/>
  <c r="W432" i="1"/>
  <c r="W431" i="1"/>
  <c r="W430" i="1"/>
  <c r="W429" i="1"/>
  <c r="W428" i="1"/>
  <c r="W427" i="1"/>
  <c r="U444" i="1"/>
  <c r="U443" i="1"/>
  <c r="U442" i="1"/>
  <c r="U441" i="1"/>
  <c r="U440" i="1"/>
  <c r="U439" i="1"/>
  <c r="U437" i="1"/>
  <c r="U436" i="1"/>
  <c r="U435" i="1"/>
  <c r="U434" i="1"/>
  <c r="U432" i="1"/>
  <c r="U431" i="1"/>
  <c r="U430" i="1"/>
  <c r="U429" i="1"/>
  <c r="U428" i="1"/>
  <c r="U427" i="1"/>
  <c r="S444" i="1"/>
  <c r="S443" i="1"/>
  <c r="S442" i="1"/>
  <c r="S441" i="1"/>
  <c r="S440" i="1"/>
  <c r="S439" i="1"/>
  <c r="S437" i="1"/>
  <c r="S436" i="1"/>
  <c r="S435" i="1"/>
  <c r="S434" i="1"/>
  <c r="S432" i="1"/>
  <c r="S431" i="1"/>
  <c r="S430" i="1"/>
  <c r="S429" i="1"/>
  <c r="S428" i="1"/>
  <c r="S427" i="1"/>
  <c r="Q428" i="1"/>
  <c r="Q429" i="1"/>
  <c r="Q430" i="1"/>
  <c r="Q431" i="1"/>
  <c r="Q432" i="1"/>
  <c r="Q434" i="1"/>
  <c r="Q435" i="1"/>
  <c r="Q436" i="1"/>
  <c r="Q437" i="1"/>
  <c r="Q439" i="1"/>
  <c r="Q440" i="1"/>
  <c r="Q441" i="1"/>
  <c r="Q442" i="1"/>
  <c r="Q443" i="1"/>
  <c r="Q444" i="1"/>
  <c r="O439" i="1"/>
  <c r="O428" i="1"/>
  <c r="O429" i="1"/>
  <c r="O430" i="1"/>
  <c r="O431" i="1"/>
  <c r="O432" i="1"/>
  <c r="O434" i="1"/>
  <c r="O435" i="1"/>
  <c r="O436" i="1"/>
  <c r="O437" i="1"/>
  <c r="O440" i="1"/>
  <c r="O441" i="1"/>
  <c r="O442" i="1"/>
  <c r="O443" i="1"/>
  <c r="O444" i="1"/>
  <c r="O427" i="1"/>
  <c r="AA421" i="1" l="1"/>
  <c r="AA420" i="1"/>
  <c r="AA419" i="1"/>
  <c r="AA418" i="1"/>
  <c r="AA417" i="1"/>
  <c r="AA416" i="1"/>
  <c r="AA414" i="1"/>
  <c r="AA413" i="1"/>
  <c r="AA412" i="1"/>
  <c r="AA411" i="1"/>
  <c r="AA409" i="1"/>
  <c r="AA408" i="1"/>
  <c r="AA407" i="1"/>
  <c r="AA406" i="1"/>
  <c r="AA405" i="1"/>
  <c r="AA404" i="1"/>
  <c r="C427" i="1"/>
  <c r="E427" i="1"/>
  <c r="G427" i="1"/>
  <c r="I427" i="1"/>
  <c r="K427" i="1"/>
  <c r="M427" i="1"/>
  <c r="C428" i="1"/>
  <c r="E428" i="1"/>
  <c r="G428" i="1"/>
  <c r="I428" i="1"/>
  <c r="K428" i="1"/>
  <c r="M428" i="1"/>
  <c r="C429" i="1"/>
  <c r="E429" i="1"/>
  <c r="G429" i="1"/>
  <c r="I429" i="1"/>
  <c r="K429" i="1"/>
  <c r="M429" i="1"/>
  <c r="C430" i="1"/>
  <c r="E430" i="1"/>
  <c r="G430" i="1"/>
  <c r="I430" i="1"/>
  <c r="K430" i="1"/>
  <c r="M430" i="1"/>
  <c r="C431" i="1"/>
  <c r="E431" i="1"/>
  <c r="G431" i="1"/>
  <c r="I431" i="1"/>
  <c r="K431" i="1"/>
  <c r="M431" i="1"/>
  <c r="C432" i="1"/>
  <c r="E432" i="1"/>
  <c r="G432" i="1"/>
  <c r="I432" i="1"/>
  <c r="K432" i="1"/>
  <c r="M432" i="1"/>
  <c r="C434" i="1"/>
  <c r="E434" i="1"/>
  <c r="G434" i="1"/>
  <c r="I434" i="1"/>
  <c r="K434" i="1"/>
  <c r="M434" i="1"/>
  <c r="C435" i="1"/>
  <c r="E435" i="1"/>
  <c r="G435" i="1"/>
  <c r="I435" i="1"/>
  <c r="K435" i="1"/>
  <c r="M435" i="1"/>
  <c r="C436" i="1"/>
  <c r="E436" i="1"/>
  <c r="G436" i="1"/>
  <c r="I436" i="1"/>
  <c r="K436" i="1"/>
  <c r="M436" i="1"/>
  <c r="C437" i="1"/>
  <c r="E437" i="1"/>
  <c r="G437" i="1"/>
  <c r="I437" i="1"/>
  <c r="K437" i="1"/>
  <c r="M437" i="1"/>
  <c r="C439" i="1"/>
  <c r="E439" i="1"/>
  <c r="G439" i="1"/>
  <c r="I439" i="1"/>
  <c r="K439" i="1"/>
  <c r="M439" i="1"/>
  <c r="C440" i="1"/>
  <c r="E440" i="1"/>
  <c r="G440" i="1"/>
  <c r="I440" i="1"/>
  <c r="K440" i="1"/>
  <c r="M440" i="1"/>
  <c r="AA427" i="1" l="1"/>
  <c r="AA437" i="1"/>
  <c r="AA428" i="1"/>
  <c r="AA439" i="1"/>
  <c r="AA440" i="1"/>
  <c r="AA430" i="1"/>
  <c r="AA436" i="1"/>
  <c r="AA432" i="1"/>
  <c r="AA429" i="1"/>
  <c r="AA435" i="1"/>
  <c r="AA434" i="1"/>
  <c r="AA431" i="1"/>
  <c r="M444" i="1"/>
  <c r="M443" i="1"/>
  <c r="M442" i="1"/>
  <c r="M441" i="1"/>
  <c r="K444" i="1"/>
  <c r="K443" i="1"/>
  <c r="K442" i="1"/>
  <c r="K441" i="1"/>
  <c r="I444" i="1"/>
  <c r="I443" i="1"/>
  <c r="I442" i="1"/>
  <c r="I441" i="1"/>
  <c r="G444" i="1"/>
  <c r="G443" i="1"/>
  <c r="G442" i="1"/>
  <c r="G441" i="1"/>
  <c r="E444" i="1"/>
  <c r="E443" i="1"/>
  <c r="E442" i="1"/>
  <c r="E441" i="1"/>
  <c r="C444" i="1"/>
  <c r="C443" i="1"/>
  <c r="C442" i="1"/>
  <c r="C441" i="1"/>
  <c r="AA399" i="1"/>
  <c r="AA398" i="1"/>
  <c r="AA397" i="1"/>
  <c r="AA396" i="1"/>
  <c r="AA395" i="1"/>
  <c r="AA394" i="1"/>
  <c r="AA392" i="1"/>
  <c r="AA391" i="1"/>
  <c r="AA390" i="1"/>
  <c r="AA389" i="1"/>
  <c r="AA387" i="1"/>
  <c r="AA386" i="1"/>
  <c r="AA385" i="1"/>
  <c r="AA384" i="1"/>
  <c r="AA383" i="1"/>
  <c r="AA382" i="1"/>
  <c r="AA377" i="1"/>
  <c r="AA376" i="1"/>
  <c r="AA375" i="1"/>
  <c r="AA374" i="1"/>
  <c r="AA373" i="1"/>
  <c r="AA372" i="1"/>
  <c r="AA370" i="1"/>
  <c r="AA369" i="1"/>
  <c r="AA368" i="1"/>
  <c r="AA367" i="1"/>
  <c r="AA365" i="1"/>
  <c r="AA364" i="1"/>
  <c r="AA363" i="1"/>
  <c r="AA362" i="1"/>
  <c r="AA361" i="1"/>
  <c r="AA360"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6"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41"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44" i="1" l="1"/>
  <c r="AA443" i="1"/>
  <c r="AA442"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6"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<sst xmlns="http://schemas.openxmlformats.org/spreadsheetml/2006/main" count="416" uniqueCount="46">
  <si>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</si>
  <si>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</si>
  <si>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</si>
  <si>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</si>
  <si>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</si>
  <si>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</si>
  <si>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</si>
  <si>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</si>
  <si>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</si>
  <si>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</si>
  <si>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</si>
  <si>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</si>
  <si>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</si>
  <si>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</si>
  <si>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</si>
  <si>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</si>
  <si>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</si>
  <si>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</si>
  <si>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</si>
  <si>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</si>
  <si>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</si>
  <si>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</si>
  <si>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</si>
  <si>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</si>
  <si>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</si>
  <si>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</si>
  <si>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</si>
  <si>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</si>
  <si>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</si>
  <si>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</si>
  <si>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</si>
  <si>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AT MALVERN</t>
  </si>
  <si>
    <t>July 2022</t>
  </si>
  <si>
    <t>August 2022</t>
  </si>
  <si>
    <t>September 2022</t>
  </si>
  <si>
    <t>October 2022</t>
  </si>
  <si>
    <t>November 2022</t>
  </si>
  <si>
    <t>December 2022</t>
  </si>
  <si>
    <t>January 2023</t>
  </si>
  <si>
    <t>February 2023</t>
  </si>
  <si>
    <t>March 2023</t>
  </si>
  <si>
    <t>April 2023</t>
  </si>
  <si>
    <t>May 2023</t>
  </si>
  <si>
    <t>June 2023</t>
  </si>
  <si>
    <t>FY 2022/2023 Total</t>
  </si>
  <si>
    <t>PARX SHIPPENSBURG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</si>
</sst>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7"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49">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95349</xdr:colOff>
      <xdr:row>2</xdr:row>
      <xdr:rowOff>55245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67"/>
  <sheetViews>
    <sheetView tabSelected="1" view="pageBreakPreview" zoomScaleNormal="100" zoomScaleSheetLayoutView="100" workbookViewId="0">
      <pane xSplit="1" topLeftCell="H1" activePane="topRight" state="frozen"/>
      <selection pane="topRight" activeCell="AA404" sqref="AA404"/>
    </sheetView>
  </sheetViews>
  <sheetFormatPr defaultColWidth="9.140625" defaultRowHeight="15.75" x14ac:dyDescent="0.25"/>
  <cols>
    <col min="1" max="1" width="47.5703125" style="1" customWidth="1"/>
    <col min="2" max="2" width="3.7109375" style="1" customWidth="1"/>
    <col min="3" max="3" width="17.42578125" style="1" bestFit="1" customWidth="1"/>
    <col min="4" max="4" width="3.140625" style="1" customWidth="1"/>
    <col min="5" max="5" width="17.42578125" style="1" bestFit="1" customWidth="1"/>
    <col min="6" max="6" width="2.85546875" style="1" customWidth="1"/>
    <col min="7" max="7" width="17.85546875" style="1" customWidth="1"/>
    <col min="8" max="8" width="3" style="1" customWidth="1"/>
    <col min="9" max="9" width="17.42578125" style="1" bestFit="1" customWidth="1"/>
    <col min="10" max="10" width="3.5703125" style="1" customWidth="1"/>
    <col min="11" max="11" width="17.42578125" style="1" bestFit="1" customWidth="1"/>
    <col min="12" max="12" width="3.5703125" style="1" customWidth="1"/>
    <col min="13" max="13" width="17.42578125" style="1" bestFit="1" customWidth="1"/>
    <col min="14" max="14" width="3" style="1" customWidth="1"/>
    <col min="15" max="15" width="17.42578125" style="1" bestFit="1" customWidth="1"/>
    <col min="16" max="16" width="3.85546875" style="1" customWidth="1"/>
    <col min="17" max="17" width="17.42578125" style="1" bestFit="1" customWidth="1"/>
    <col min="18" max="18" width="3.855468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140625" style="1" customWidth="1"/>
    <col min="25" max="25" width="17.42578125" style="1" bestFit="1" customWidth="1"/>
    <col min="26" max="26" width="2.85546875" style="1" customWidth="1"/>
    <col min="27" max="27" width="16.28515625" style="1" customWidth="1"/>
    <col min="28" max="16384" width="9.140625" style="1"/>
  </cols>
  <sheetData>
    <row r="1" spans="1:27" ht="58.5" customHeight="1" x14ac:dyDescent="0.25">
      <c r="A1" s="44"/>
      <c r="B1" s="44"/>
      <c r="C1" s="45"/>
      <c r="D1" s="45"/>
      <c r="E1" s="45"/>
      <c r="F1" s="45"/>
      <c r="G1" s="45"/>
      <c r="H1" s="45"/>
      <c r="I1" s="45"/>
      <c r="J1" s="45"/>
      <c r="K1" s="45"/>
      <c r="L1" s="45"/>
      <c r="M1" s="45"/>
      <c r="N1" s="45"/>
      <c r="O1" s="45"/>
      <c r="P1" s="45"/>
      <c r="Q1" s="45"/>
      <c r="R1" s="45"/>
      <c r="S1" s="45"/>
      <c r="T1" s="45"/>
      <c r="U1" s="45"/>
      <c r="V1" s="45"/>
      <c r="W1" s="45"/>
      <c r="X1" s="45"/>
      <c r="Y1" s="45"/>
      <c r="Z1" s="45"/>
      <c r="AA1" s="45"/>
    </row>
    <row r="2" spans="1:27" ht="27"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row>
    <row r="3" spans="1:27" ht="30.75" customHeight="1" x14ac:dyDescent="0.35">
      <c r="A3" s="46" t="s">
        <v>23</v>
      </c>
      <c r="B3" s="46"/>
      <c r="C3" s="47"/>
      <c r="D3" s="47"/>
      <c r="E3" s="47"/>
      <c r="F3" s="47"/>
      <c r="G3" s="47"/>
      <c r="H3" s="47"/>
      <c r="I3" s="47"/>
      <c r="J3" s="47"/>
      <c r="K3" s="47"/>
      <c r="L3" s="47"/>
      <c r="M3" s="47"/>
      <c r="N3" s="47"/>
      <c r="O3" s="47"/>
      <c r="P3" s="47"/>
      <c r="Q3" s="47"/>
      <c r="R3" s="47"/>
      <c r="S3" s="47"/>
      <c r="T3" s="47"/>
      <c r="U3" s="47"/>
      <c r="V3" s="47"/>
      <c r="W3" s="47"/>
      <c r="X3" s="47"/>
      <c r="Y3" s="47"/>
      <c r="Z3" s="47"/>
      <c r="AA3" s="47"/>
    </row>
    <row r="4" spans="1:27" s="3" customFormat="1" ht="42.75" customHeight="1" x14ac:dyDescent="0.35">
      <c r="A4" s="21"/>
      <c r="B4" s="2"/>
      <c r="C4" s="33" t="s">
        <v>32</v>
      </c>
      <c r="D4" s="34"/>
      <c r="E4" s="33" t="s">
        <v>33</v>
      </c>
      <c r="F4" s="34"/>
      <c r="G4" s="33" t="s">
        <v>34</v>
      </c>
      <c r="H4" s="34"/>
      <c r="I4" s="33" t="s">
        <v>35</v>
      </c>
      <c r="J4" s="34"/>
      <c r="K4" s="33" t="s">
        <v>36</v>
      </c>
      <c r="L4" s="34"/>
      <c r="M4" s="33" t="s">
        <v>37</v>
      </c>
      <c r="N4" s="34"/>
      <c r="O4" s="33" t="s">
        <v>38</v>
      </c>
      <c r="P4" s="34"/>
      <c r="Q4" s="33" t="s">
        <v>39</v>
      </c>
      <c r="R4" s="34"/>
      <c r="S4" s="33" t="s">
        <v>40</v>
      </c>
      <c r="T4" s="34"/>
      <c r="U4" s="33" t="s">
        <v>41</v>
      </c>
      <c r="V4" s="34"/>
      <c r="W4" s="33" t="s">
        <v>42</v>
      </c>
      <c r="X4" s="34"/>
      <c r="Y4" s="33" t="s">
        <v>43</v>
      </c>
      <c r="Z4" s="34"/>
      <c r="AA4" s="35" t="s">
        <v>44</v>
      </c>
    </row>
    <row r="5" spans="1:27" ht="21" x14ac:dyDescent="0.35">
      <c r="A5" s="36"/>
      <c r="B5" s="4"/>
      <c r="C5" s="39"/>
      <c r="D5" s="39"/>
      <c r="E5" s="39"/>
      <c r="F5" s="39"/>
      <c r="G5" s="39"/>
      <c r="H5" s="39"/>
      <c r="I5" s="39"/>
      <c r="J5" s="39"/>
      <c r="K5" s="39"/>
      <c r="L5" s="39"/>
      <c r="M5" s="39"/>
      <c r="N5" s="39"/>
      <c r="O5" s="39"/>
      <c r="P5" s="39"/>
      <c r="Q5" s="39"/>
      <c r="R5" s="39"/>
      <c r="S5" s="39"/>
      <c r="T5" s="39"/>
      <c r="U5" s="39"/>
      <c r="V5" s="39"/>
      <c r="W5" s="39"/>
      <c r="X5" s="39"/>
      <c r="Y5" s="39"/>
      <c r="Z5" s="39"/>
      <c r="AA5" s="39"/>
    </row>
    <row r="6" spans="1:27" ht="15.75" customHeight="1" x14ac:dyDescent="0.35">
      <c r="A6" s="10" t="s">
        <v>0</v>
      </c>
      <c r="B6" s="5"/>
      <c r="C6" s="21"/>
      <c r="D6" s="21"/>
      <c r="E6" s="21"/>
      <c r="F6" s="21"/>
      <c r="G6" s="21"/>
      <c r="H6" s="21"/>
      <c r="I6" s="21"/>
      <c r="J6" s="21"/>
      <c r="K6" s="21"/>
      <c r="L6" s="21"/>
      <c r="M6" s="21"/>
      <c r="N6" s="21"/>
      <c r="O6" s="21"/>
      <c r="P6" s="21"/>
      <c r="Q6" s="21"/>
      <c r="R6" s="21"/>
      <c r="S6" s="21"/>
      <c r="T6" s="21"/>
      <c r="U6" s="21"/>
      <c r="V6" s="21"/>
      <c r="W6" s="21"/>
      <c r="X6" s="21"/>
      <c r="Y6" s="21"/>
      <c r="Z6" s="21"/>
      <c r="AA6" s="21"/>
    </row>
    <row r="7" spans="1:27" ht="15.75" customHeight="1" x14ac:dyDescent="0.35">
      <c r="A7" s="37" t="s">
        <v>1</v>
      </c>
      <c r="B7" s="5"/>
      <c r="C7" s="21"/>
      <c r="D7" s="21"/>
      <c r="E7" s="21"/>
      <c r="F7" s="21"/>
      <c r="G7" s="21"/>
      <c r="H7" s="21"/>
      <c r="I7" s="21"/>
      <c r="J7" s="21"/>
      <c r="K7" s="21"/>
      <c r="L7" s="21"/>
      <c r="M7" s="21"/>
      <c r="N7" s="21"/>
      <c r="O7" s="21"/>
      <c r="P7" s="21"/>
      <c r="Q7" s="21"/>
      <c r="R7" s="21"/>
      <c r="S7" s="21"/>
      <c r="T7" s="21"/>
      <c r="U7" s="21"/>
      <c r="V7" s="21"/>
      <c r="W7" s="21"/>
      <c r="X7" s="21"/>
      <c r="Y7" s="21"/>
      <c r="Z7" s="21"/>
      <c r="AA7" s="21"/>
    </row>
    <row r="8" spans="1:27" ht="15.75" customHeight="1" x14ac:dyDescent="0.35">
      <c r="A8" s="14" t="s">
        <v>2</v>
      </c>
      <c r="B8" s="5"/>
      <c r="C8" s="11">
        <v>21256090.989999998</v>
      </c>
      <c r="D8" s="13"/>
      <c r="E8" s="11">
        <v>24002897.32</v>
      </c>
      <c r="F8" s="13"/>
      <c r="G8" s="41">
        <v>41095004.860000007</v>
      </c>
      <c r="H8" s="13"/>
      <c r="I8" s="41">
        <v>48784087.799999997</v>
      </c>
      <c r="J8" s="13"/>
      <c r="K8" s="11">
        <v>49411533.700000003</v>
      </c>
      <c r="L8" s="13"/>
      <c r="M8" s="11">
        <v>49301232.239999995</v>
      </c>
      <c r="N8" s="13"/>
      <c r="O8" s="11">
        <v>41840397.689999998</v>
      </c>
      <c r="P8" s="13"/>
      <c r="Q8" s="41">
        <v>33299411.77</v>
      </c>
      <c r="R8" s="13"/>
      <c r="S8" s="41">
        <v>36988969.18</v>
      </c>
      <c r="T8" s="11"/>
      <c r="U8" s="41">
        <v>26268352.830000002</v>
      </c>
      <c r="V8" s="11"/>
      <c r="W8" s="11">
        <v>21453240.169999998</v>
      </c>
      <c r="X8" s="11"/>
      <c r="Y8" s="41">
        <v>17208209.830000002</v>
      </c>
      <c r="Z8" s="13"/>
      <c r="AA8" s="11">
        <f>SUM(C8:Z8)</f>
        <v>410909428.38</v>
      </c>
    </row>
    <row r="9" spans="1:27" ht="15.75" customHeight="1" x14ac:dyDescent="0.35">
      <c r="A9" s="14" t="s">
        <v>3</v>
      </c>
      <c r="B9" s="5"/>
      <c r="C9" s="11">
        <v>2087147.8699999999</v>
      </c>
      <c r="D9" s="13"/>
      <c r="E9" s="11">
        <v>2345938.6100000003</v>
      </c>
      <c r="F9" s="13"/>
      <c r="G9" s="41">
        <v>4125985.3</v>
      </c>
      <c r="H9" s="13"/>
      <c r="I9" s="41">
        <v>2548360.62</v>
      </c>
      <c r="J9" s="13"/>
      <c r="K9" s="11">
        <v>2749503.99</v>
      </c>
      <c r="L9" s="13"/>
      <c r="M9" s="11">
        <v>1896737.83</v>
      </c>
      <c r="N9" s="13"/>
      <c r="O9" s="11">
        <v>2096488.23</v>
      </c>
      <c r="P9" s="13"/>
      <c r="Q9" s="41">
        <v>2388174.0699999998</v>
      </c>
      <c r="R9" s="13"/>
      <c r="S9" s="41">
        <v>2913622.52</v>
      </c>
      <c r="T9" s="11"/>
      <c r="U9" s="41">
        <v>1576249.93</v>
      </c>
      <c r="V9" s="11"/>
      <c r="W9" s="11">
        <v>1704967.4100000001</v>
      </c>
      <c r="X9" s="11"/>
      <c r="Y9" s="41">
        <v>1196888.43</v>
      </c>
      <c r="Z9" s="13"/>
      <c r="AA9" s="11">
        <f t="shared" ref="AA9:AA13" si="0">SUM(C9:Z9)</f>
        <v>27630064.810000002</v>
      </c>
    </row>
    <row r="10" spans="1:27" ht="15.75" customHeight="1" x14ac:dyDescent="0.35">
      <c r="A10" s="14" t="s">
        <v>4</v>
      </c>
      <c r="B10" s="5"/>
      <c r="C10" s="11">
        <v>490864.75</v>
      </c>
      <c r="D10" s="13"/>
      <c r="E10" s="11">
        <v>587051.87</v>
      </c>
      <c r="F10" s="13"/>
      <c r="G10" s="41">
        <v>995000.22</v>
      </c>
      <c r="H10" s="13"/>
      <c r="I10" s="41">
        <v>890977.95</v>
      </c>
      <c r="J10" s="13"/>
      <c r="K10" s="11">
        <v>705720.12</v>
      </c>
      <c r="L10" s="13"/>
      <c r="M10" s="11">
        <v>890797.79</v>
      </c>
      <c r="N10" s="13"/>
      <c r="O10" s="11">
        <v>643966.62</v>
      </c>
      <c r="P10" s="13"/>
      <c r="Q10" s="41">
        <v>912116.34</v>
      </c>
      <c r="R10" s="13"/>
      <c r="S10" s="41">
        <v>767218.08</v>
      </c>
      <c r="T10" s="11"/>
      <c r="U10" s="41">
        <v>580054.1</v>
      </c>
      <c r="V10" s="11"/>
      <c r="W10" s="11">
        <v>474761.78</v>
      </c>
      <c r="X10" s="11"/>
      <c r="Y10" s="41">
        <v>487642.75</v>
      </c>
      <c r="Z10" s="13"/>
      <c r="AA10" s="11">
        <f t="shared" si="0"/>
        <v>8426172.370000001</v>
      </c>
    </row>
    <row r="11" spans="1:27" s="8" customFormat="1" ht="15.75" customHeight="1" x14ac:dyDescent="0.35">
      <c r="A11" s="14" t="s">
        <v>5</v>
      </c>
      <c r="B11" s="6"/>
      <c r="C11" s="11">
        <v>1596283.1199999999</v>
      </c>
      <c r="D11" s="11"/>
      <c r="E11" s="11">
        <v>1758886.74</v>
      </c>
      <c r="F11" s="11"/>
      <c r="G11" s="41">
        <v>3130985.08</v>
      </c>
      <c r="H11" s="11"/>
      <c r="I11" s="41">
        <v>1657382.6700000002</v>
      </c>
      <c r="J11" s="11"/>
      <c r="K11" s="11">
        <v>2043783.87</v>
      </c>
      <c r="L11" s="11"/>
      <c r="M11" s="11">
        <v>1005940.0399999999</v>
      </c>
      <c r="N11" s="11"/>
      <c r="O11" s="11">
        <v>1452521.61</v>
      </c>
      <c r="P11" s="11"/>
      <c r="Q11" s="41">
        <v>1476057.73</v>
      </c>
      <c r="R11" s="11"/>
      <c r="S11" s="41">
        <v>2146404.44</v>
      </c>
      <c r="T11" s="11"/>
      <c r="U11" s="41">
        <v>996195.83000000007</v>
      </c>
      <c r="V11" s="11"/>
      <c r="W11" s="11">
        <v>1230205.6300000001</v>
      </c>
      <c r="X11" s="11"/>
      <c r="Y11" s="41">
        <v>709245.67999999993</v>
      </c>
      <c r="Z11" s="40"/>
      <c r="AA11" s="11">
        <f t="shared" si="0"/>
        <v>19203892.439999998</v>
      </c>
    </row>
    <row r="12" spans="1:27" ht="15.75" customHeight="1" x14ac:dyDescent="0.35">
      <c r="A12" s="14" t="s">
        <v>6</v>
      </c>
      <c r="B12" s="6"/>
      <c r="C12" s="11">
        <v>542736.26</v>
      </c>
      <c r="D12" s="11"/>
      <c r="E12" s="11">
        <v>598021.49</v>
      </c>
      <c r="F12" s="11"/>
      <c r="G12" s="41">
        <v>1064534.93</v>
      </c>
      <c r="H12" s="11"/>
      <c r="I12" s="41">
        <v>563510.1</v>
      </c>
      <c r="J12" s="11"/>
      <c r="K12" s="11">
        <v>694886.52</v>
      </c>
      <c r="L12" s="11"/>
      <c r="M12" s="11">
        <v>342019.62</v>
      </c>
      <c r="N12" s="11"/>
      <c r="O12" s="11">
        <v>493857.35</v>
      </c>
      <c r="P12" s="11"/>
      <c r="Q12" s="41">
        <v>501859.63</v>
      </c>
      <c r="R12" s="11"/>
      <c r="S12" s="41">
        <v>729777.51</v>
      </c>
      <c r="T12" s="11"/>
      <c r="U12" s="41">
        <v>338706.58999999997</v>
      </c>
      <c r="V12" s="11"/>
      <c r="W12" s="11">
        <v>418269.92</v>
      </c>
      <c r="X12" s="11"/>
      <c r="Y12" s="41">
        <v>241143.53</v>
      </c>
      <c r="Z12" s="19"/>
      <c r="AA12" s="11">
        <f t="shared" si="0"/>
        <v>6529323.4499999993</v>
      </c>
    </row>
    <row r="13" spans="1:27" ht="15.75" customHeight="1" x14ac:dyDescent="0.35">
      <c r="A13" s="15" t="s">
        <v>7</v>
      </c>
      <c r="B13" s="9"/>
      <c r="C13" s="11">
        <v>31925.66</v>
      </c>
      <c r="D13" s="11"/>
      <c r="E13" s="11">
        <v>35177.74</v>
      </c>
      <c r="F13" s="11"/>
      <c r="G13" s="41">
        <v>62619.71</v>
      </c>
      <c r="H13" s="11"/>
      <c r="I13" s="41">
        <v>33147.65</v>
      </c>
      <c r="J13" s="11"/>
      <c r="K13" s="11">
        <v>40875.67</v>
      </c>
      <c r="L13" s="11"/>
      <c r="M13" s="11">
        <v>20118.8</v>
      </c>
      <c r="N13" s="11"/>
      <c r="O13" s="11">
        <v>29050.43</v>
      </c>
      <c r="P13" s="11"/>
      <c r="Q13" s="41">
        <v>29521.15</v>
      </c>
      <c r="R13" s="11"/>
      <c r="S13" s="41">
        <v>42928.09</v>
      </c>
      <c r="T13" s="11"/>
      <c r="U13" s="41">
        <v>19923.920000000002</v>
      </c>
      <c r="V13" s="11"/>
      <c r="W13" s="11">
        <v>24604.120000000003</v>
      </c>
      <c r="X13" s="11"/>
      <c r="Y13" s="41">
        <v>14184.91</v>
      </c>
      <c r="Z13" s="19"/>
      <c r="AA13" s="11">
        <f t="shared" si="0"/>
        <v>384077.85</v>
      </c>
    </row>
    <row r="14" spans="1:27" ht="15.75" customHeight="1" x14ac:dyDescent="0.35">
      <c r="A14" s="38" t="s">
        <v>8</v>
      </c>
      <c r="B14" s="9"/>
      <c r="C14" s="11"/>
      <c r="D14" s="11"/>
      <c r="E14" s="11"/>
      <c r="F14" s="11"/>
      <c r="G14" s="41"/>
      <c r="H14" s="11"/>
      <c r="I14" s="41"/>
      <c r="J14" s="11"/>
      <c r="K14" s="11"/>
      <c r="L14" s="11"/>
      <c r="M14" s="11"/>
      <c r="N14" s="11"/>
      <c r="O14" s="11"/>
      <c r="P14" s="11"/>
      <c r="Q14" s="41"/>
      <c r="R14" s="11"/>
      <c r="S14" s="41"/>
      <c r="T14" s="11"/>
      <c r="U14" s="41"/>
      <c r="V14" s="11"/>
      <c r="W14" s="11"/>
      <c r="X14" s="11"/>
      <c r="Y14" s="41"/>
      <c r="Z14" s="19"/>
      <c r="AA14" s="11"/>
    </row>
    <row r="15" spans="1:27" ht="15.75" customHeight="1" x14ac:dyDescent="0.35">
      <c r="A15" s="14" t="s">
        <v>2</v>
      </c>
      <c r="B15" s="9"/>
      <c r="C15" s="11">
        <v>1166883.5900000001</v>
      </c>
      <c r="D15" s="11"/>
      <c r="E15" s="11">
        <v>1000227.66</v>
      </c>
      <c r="F15" s="11"/>
      <c r="G15" s="41">
        <v>1557463.27</v>
      </c>
      <c r="H15" s="11"/>
      <c r="I15" s="41">
        <v>1876271.58</v>
      </c>
      <c r="J15" s="11"/>
      <c r="K15" s="11">
        <v>2156382.88</v>
      </c>
      <c r="L15" s="11"/>
      <c r="M15" s="11">
        <v>1546683.23</v>
      </c>
      <c r="N15" s="11"/>
      <c r="O15" s="11">
        <v>1646683.36</v>
      </c>
      <c r="P15" s="11"/>
      <c r="Q15" s="41">
        <v>1447004.8</v>
      </c>
      <c r="R15" s="11"/>
      <c r="S15" s="41">
        <v>1897540.13</v>
      </c>
      <c r="T15" s="11"/>
      <c r="U15" s="41">
        <v>1194685.78</v>
      </c>
      <c r="V15" s="11"/>
      <c r="W15" s="11">
        <v>1196653.97</v>
      </c>
      <c r="X15" s="11"/>
      <c r="Y15" s="41">
        <v>721296.94</v>
      </c>
      <c r="Z15" s="19"/>
      <c r="AA15" s="11">
        <f>SUM(C15:Z15)</f>
        <v>17407777.190000001</v>
      </c>
    </row>
    <row r="16" spans="1:27" ht="15.75" customHeight="1" x14ac:dyDescent="0.35">
      <c r="A16" s="14" t="s">
        <v>5</v>
      </c>
      <c r="B16" s="9"/>
      <c r="C16" s="11">
        <v>179433.94</v>
      </c>
      <c r="D16" s="11"/>
      <c r="E16" s="11">
        <v>194331.47</v>
      </c>
      <c r="F16" s="11"/>
      <c r="G16" s="41">
        <v>313619.78999999998</v>
      </c>
      <c r="H16" s="11"/>
      <c r="I16" s="41">
        <v>177047.1</v>
      </c>
      <c r="J16" s="11"/>
      <c r="K16" s="11">
        <v>157648.14000000001</v>
      </c>
      <c r="L16" s="11"/>
      <c r="M16" s="11">
        <v>157283.84</v>
      </c>
      <c r="N16" s="11"/>
      <c r="O16" s="11">
        <v>80380.52</v>
      </c>
      <c r="P16" s="11"/>
      <c r="Q16" s="41">
        <v>42391.03</v>
      </c>
      <c r="R16" s="11"/>
      <c r="S16" s="41">
        <v>206392.41</v>
      </c>
      <c r="T16" s="11"/>
      <c r="U16" s="41">
        <v>65831.520000000004</v>
      </c>
      <c r="V16" s="11"/>
      <c r="W16" s="11">
        <v>141810.79</v>
      </c>
      <c r="X16" s="11"/>
      <c r="Y16" s="41">
        <v>100191.22</v>
      </c>
      <c r="Z16" s="19"/>
      <c r="AA16" s="11">
        <f>SUM(C16:Z16)</f>
        <v>1816361.77</v>
      </c>
    </row>
    <row r="17" spans="1:27" ht="15.75" customHeight="1" x14ac:dyDescent="0.35">
      <c r="A17" s="14" t="s">
        <v>6</v>
      </c>
      <c r="B17" s="9"/>
      <c r="C17" s="11">
        <v>61007.54</v>
      </c>
      <c r="D17" s="11"/>
      <c r="E17" s="11">
        <v>66072.7</v>
      </c>
      <c r="F17" s="11"/>
      <c r="G17" s="41">
        <v>106630.73</v>
      </c>
      <c r="H17" s="11"/>
      <c r="I17" s="41">
        <v>60196.01</v>
      </c>
      <c r="J17" s="11"/>
      <c r="K17" s="11">
        <v>53600.37</v>
      </c>
      <c r="L17" s="11"/>
      <c r="M17" s="11">
        <v>53476.51</v>
      </c>
      <c r="N17" s="11"/>
      <c r="O17" s="11">
        <v>27329.38</v>
      </c>
      <c r="P17" s="11"/>
      <c r="Q17" s="41">
        <v>14412.95</v>
      </c>
      <c r="R17" s="11"/>
      <c r="S17" s="41">
        <v>70173.42</v>
      </c>
      <c r="T17" s="11"/>
      <c r="U17" s="41">
        <v>22382.720000000001</v>
      </c>
      <c r="V17" s="11"/>
      <c r="W17" s="11">
        <v>48215.67</v>
      </c>
      <c r="X17" s="11"/>
      <c r="Y17" s="41">
        <v>34065.01</v>
      </c>
      <c r="Z17" s="19"/>
      <c r="AA17" s="11">
        <f>SUM(C17:Z17)</f>
        <v>617563.01</v>
      </c>
    </row>
    <row r="18" spans="1:27" ht="15.75" customHeight="1" x14ac:dyDescent="0.35">
      <c r="A18" s="15" t="s">
        <v>7</v>
      </c>
      <c r="B18" s="9"/>
      <c r="C18" s="11">
        <v>3588.68</v>
      </c>
      <c r="D18" s="11"/>
      <c r="E18" s="11">
        <v>3886.63</v>
      </c>
      <c r="F18" s="11"/>
      <c r="G18" s="41">
        <v>6272.4</v>
      </c>
      <c r="H18" s="11"/>
      <c r="I18" s="41">
        <v>3540.94</v>
      </c>
      <c r="J18" s="11"/>
      <c r="K18" s="11">
        <v>3152.96</v>
      </c>
      <c r="L18" s="11"/>
      <c r="M18" s="11">
        <v>3145.68</v>
      </c>
      <c r="N18" s="11"/>
      <c r="O18" s="11">
        <v>1607.61</v>
      </c>
      <c r="P18" s="11"/>
      <c r="Q18" s="41">
        <v>847.82</v>
      </c>
      <c r="R18" s="11"/>
      <c r="S18" s="41">
        <v>4127.8500000000004</v>
      </c>
      <c r="T18" s="11"/>
      <c r="U18" s="41">
        <v>1316.63</v>
      </c>
      <c r="V18" s="11"/>
      <c r="W18" s="11">
        <v>2836.22</v>
      </c>
      <c r="X18" s="11"/>
      <c r="Y18" s="41">
        <v>2003.82</v>
      </c>
      <c r="Z18" s="19"/>
      <c r="AA18" s="11">
        <f>SUM(C18:Z18)</f>
        <v>36327.24</v>
      </c>
    </row>
    <row r="19" spans="1:27" ht="15.75" customHeight="1" x14ac:dyDescent="0.35">
      <c r="A19" s="38" t="s">
        <v>9</v>
      </c>
      <c r="B19" s="9"/>
      <c r="C19" s="11"/>
      <c r="D19" s="11"/>
      <c r="E19" s="11"/>
      <c r="F19" s="11"/>
      <c r="G19" s="41"/>
      <c r="H19" s="11"/>
      <c r="I19" s="41"/>
      <c r="J19" s="11"/>
      <c r="K19" s="11"/>
      <c r="L19" s="11"/>
      <c r="M19" s="11"/>
      <c r="N19" s="11"/>
      <c r="O19" s="11"/>
      <c r="P19" s="11"/>
      <c r="Q19" s="41"/>
      <c r="R19" s="11"/>
      <c r="S19" s="41"/>
      <c r="T19" s="11"/>
      <c r="U19" s="41"/>
      <c r="V19" s="11"/>
      <c r="W19" s="11"/>
      <c r="X19" s="11"/>
      <c r="Y19" s="41"/>
      <c r="Z19" s="19"/>
      <c r="AA19" s="11"/>
    </row>
    <row r="20" spans="1:27" ht="15.75" customHeight="1" x14ac:dyDescent="0.35">
      <c r="A20" s="15" t="s">
        <v>2</v>
      </c>
      <c r="B20" s="9"/>
      <c r="C20" s="11">
        <v>20089207.399999999</v>
      </c>
      <c r="D20" s="11"/>
      <c r="E20" s="11">
        <v>23002669.66</v>
      </c>
      <c r="F20" s="11"/>
      <c r="G20" s="41">
        <v>39537541.590000004</v>
      </c>
      <c r="H20" s="11"/>
      <c r="I20" s="41">
        <v>46907816.219999999</v>
      </c>
      <c r="J20" s="11"/>
      <c r="K20" s="11">
        <v>47255150.82</v>
      </c>
      <c r="L20" s="11"/>
      <c r="M20" s="11">
        <v>47754549.009999998</v>
      </c>
      <c r="N20" s="11"/>
      <c r="O20" s="11">
        <v>40193714.329999998</v>
      </c>
      <c r="P20" s="11"/>
      <c r="Q20" s="41">
        <v>31852406.969999999</v>
      </c>
      <c r="R20" s="11"/>
      <c r="S20" s="41">
        <v>35091429.049999997</v>
      </c>
      <c r="T20" s="11"/>
      <c r="U20" s="41">
        <v>25073667.050000001</v>
      </c>
      <c r="V20" s="11"/>
      <c r="W20" s="11">
        <v>20256586.199999999</v>
      </c>
      <c r="X20" s="11"/>
      <c r="Y20" s="41">
        <v>16486912.890000001</v>
      </c>
      <c r="Z20" s="19"/>
      <c r="AA20" s="11">
        <f t="shared" ref="AA20:AA25" si="1">SUM(C20:Z20)</f>
        <v>393501651.19</v>
      </c>
    </row>
    <row r="21" spans="1:27" ht="15.75" customHeight="1" x14ac:dyDescent="0.35">
      <c r="A21" s="15" t="s">
        <v>3</v>
      </c>
      <c r="B21" s="9"/>
      <c r="C21" s="11">
        <v>1907713.93</v>
      </c>
      <c r="D21" s="11"/>
      <c r="E21" s="11">
        <v>2151607.14</v>
      </c>
      <c r="F21" s="11"/>
      <c r="G21" s="41">
        <v>3812365.51</v>
      </c>
      <c r="H21" s="11"/>
      <c r="I21" s="41">
        <v>2371313.52</v>
      </c>
      <c r="J21" s="11"/>
      <c r="K21" s="11">
        <v>2591855.85</v>
      </c>
      <c r="L21" s="11"/>
      <c r="M21" s="11">
        <v>1739453.99</v>
      </c>
      <c r="N21" s="11"/>
      <c r="O21" s="11">
        <v>2016107.71</v>
      </c>
      <c r="P21" s="11"/>
      <c r="Q21" s="41">
        <v>2345783.04</v>
      </c>
      <c r="R21" s="11"/>
      <c r="S21" s="41">
        <v>2707230.11</v>
      </c>
      <c r="T21" s="11"/>
      <c r="U21" s="41">
        <v>1510418.41</v>
      </c>
      <c r="V21" s="11"/>
      <c r="W21" s="11">
        <v>1563156.62</v>
      </c>
      <c r="X21" s="11"/>
      <c r="Y21" s="41">
        <v>1096697.21</v>
      </c>
      <c r="Z21" s="19"/>
      <c r="AA21" s="11">
        <f t="shared" si="1"/>
        <v>25813703.039999999</v>
      </c>
    </row>
    <row r="22" spans="1:27" ht="15.75" customHeight="1" x14ac:dyDescent="0.35">
      <c r="A22" s="15" t="s">
        <v>4</v>
      </c>
      <c r="B22" s="9"/>
      <c r="C22" s="11">
        <v>490864.75</v>
      </c>
      <c r="D22" s="11"/>
      <c r="E22" s="11">
        <v>587051.87</v>
      </c>
      <c r="F22" s="11"/>
      <c r="G22" s="41">
        <v>995000.22</v>
      </c>
      <c r="H22" s="11"/>
      <c r="I22" s="41">
        <v>890977.95</v>
      </c>
      <c r="J22" s="11"/>
      <c r="K22" s="11">
        <v>705720.12</v>
      </c>
      <c r="L22" s="11"/>
      <c r="M22" s="11">
        <v>890797.79</v>
      </c>
      <c r="N22" s="11"/>
      <c r="O22" s="11">
        <v>643966.62</v>
      </c>
      <c r="P22" s="11"/>
      <c r="Q22" s="41">
        <v>912116.34</v>
      </c>
      <c r="R22" s="11"/>
      <c r="S22" s="41">
        <v>767218.08</v>
      </c>
      <c r="T22" s="11"/>
      <c r="U22" s="41">
        <v>580054.1</v>
      </c>
      <c r="V22" s="11"/>
      <c r="W22" s="11">
        <v>474761.78</v>
      </c>
      <c r="X22" s="11"/>
      <c r="Y22" s="41">
        <v>487642.75</v>
      </c>
      <c r="Z22" s="19"/>
      <c r="AA22" s="11">
        <f t="shared" si="1"/>
        <v>8426172.370000001</v>
      </c>
    </row>
    <row r="23" spans="1:27" ht="15.75" customHeight="1" x14ac:dyDescent="0.35">
      <c r="A23" s="15" t="s">
        <v>5</v>
      </c>
      <c r="B23" s="9"/>
      <c r="C23" s="11">
        <v>1416849.18</v>
      </c>
      <c r="D23" s="11"/>
      <c r="E23" s="11">
        <v>1564555.27</v>
      </c>
      <c r="F23" s="11"/>
      <c r="G23" s="41">
        <v>2817365.29</v>
      </c>
      <c r="H23" s="11"/>
      <c r="I23" s="41">
        <v>1480335.57</v>
      </c>
      <c r="J23" s="11"/>
      <c r="K23" s="11">
        <v>1886135.73</v>
      </c>
      <c r="L23" s="11"/>
      <c r="M23" s="11">
        <v>848656.2</v>
      </c>
      <c r="N23" s="11"/>
      <c r="O23" s="11">
        <v>1372141.09</v>
      </c>
      <c r="P23" s="11"/>
      <c r="Q23" s="41">
        <v>1433666.7</v>
      </c>
      <c r="R23" s="11"/>
      <c r="S23" s="41">
        <v>1940012.03</v>
      </c>
      <c r="T23" s="11"/>
      <c r="U23" s="41">
        <v>930364.31</v>
      </c>
      <c r="V23" s="11"/>
      <c r="W23" s="11">
        <v>1088394.8400000001</v>
      </c>
      <c r="X23" s="11"/>
      <c r="Y23" s="41">
        <v>609054.46</v>
      </c>
      <c r="Z23" s="19"/>
      <c r="AA23" s="11">
        <f t="shared" si="1"/>
        <v>17387530.670000002</v>
      </c>
    </row>
    <row r="24" spans="1:27" ht="15.75" customHeight="1" x14ac:dyDescent="0.35">
      <c r="A24" s="15" t="s">
        <v>6</v>
      </c>
      <c r="B24" s="9"/>
      <c r="C24" s="11">
        <v>481728.72</v>
      </c>
      <c r="D24" s="11"/>
      <c r="E24" s="11">
        <v>531948.79</v>
      </c>
      <c r="F24" s="11"/>
      <c r="G24" s="41">
        <v>957904.2</v>
      </c>
      <c r="H24" s="11"/>
      <c r="I24" s="41">
        <v>503314.09</v>
      </c>
      <c r="J24" s="11"/>
      <c r="K24" s="11">
        <v>641286.15</v>
      </c>
      <c r="L24" s="11"/>
      <c r="M24" s="11">
        <v>288543.11</v>
      </c>
      <c r="N24" s="11"/>
      <c r="O24" s="11">
        <v>466527.97</v>
      </c>
      <c r="P24" s="11"/>
      <c r="Q24" s="41">
        <v>487446.68</v>
      </c>
      <c r="R24" s="11"/>
      <c r="S24" s="41">
        <v>659604.09</v>
      </c>
      <c r="T24" s="11"/>
      <c r="U24" s="41">
        <v>316323.87</v>
      </c>
      <c r="V24" s="11"/>
      <c r="W24" s="11">
        <v>370054.25</v>
      </c>
      <c r="X24" s="11"/>
      <c r="Y24" s="41">
        <v>207078.52</v>
      </c>
      <c r="Z24" s="19"/>
      <c r="AA24" s="11">
        <f t="shared" si="1"/>
        <v>5911760.4399999985</v>
      </c>
    </row>
    <row r="25" spans="1:27" ht="15.75" customHeight="1" x14ac:dyDescent="0.35">
      <c r="A25" s="15" t="s">
        <v>7</v>
      </c>
      <c r="B25" s="9"/>
      <c r="C25" s="11">
        <v>28336.98</v>
      </c>
      <c r="D25" s="11"/>
      <c r="E25" s="11">
        <v>31291.11</v>
      </c>
      <c r="F25" s="11"/>
      <c r="G25" s="41">
        <v>56347.31</v>
      </c>
      <c r="H25" s="11"/>
      <c r="I25" s="41">
        <v>29606.71</v>
      </c>
      <c r="J25" s="11"/>
      <c r="K25" s="11">
        <v>37722.71</v>
      </c>
      <c r="L25" s="11"/>
      <c r="M25" s="11">
        <v>16973.12</v>
      </c>
      <c r="N25" s="11"/>
      <c r="O25" s="11">
        <v>27442.82</v>
      </c>
      <c r="P25" s="11"/>
      <c r="Q25" s="41">
        <v>28673.33</v>
      </c>
      <c r="R25" s="11"/>
      <c r="S25" s="41">
        <v>38800.239999999998</v>
      </c>
      <c r="T25" s="11"/>
      <c r="U25" s="41">
        <v>18607.29</v>
      </c>
      <c r="V25" s="11"/>
      <c r="W25" s="11">
        <v>21767.9</v>
      </c>
      <c r="X25" s="11"/>
      <c r="Y25" s="41">
        <v>12181.09</v>
      </c>
      <c r="Z25" s="19"/>
      <c r="AA25" s="11">
        <f t="shared" si="1"/>
        <v>347750.61</v>
      </c>
    </row>
    <row r="26" spans="1:27" ht="15.75" customHeight="1" x14ac:dyDescent="0.35">
      <c r="A26" s="15"/>
      <c r="B26" s="9"/>
      <c r="C26" s="11"/>
      <c r="D26" s="11"/>
      <c r="E26" s="11"/>
      <c r="F26" s="11"/>
      <c r="G26" s="11"/>
      <c r="H26" s="11"/>
      <c r="I26" s="11"/>
      <c r="J26" s="11"/>
      <c r="K26" s="11"/>
      <c r="L26" s="11"/>
      <c r="M26" s="11"/>
      <c r="N26" s="11"/>
      <c r="O26" s="11"/>
      <c r="P26" s="11"/>
      <c r="Q26" s="11"/>
      <c r="R26" s="11"/>
      <c r="S26" s="11"/>
      <c r="T26" s="11"/>
      <c r="U26" s="11"/>
      <c r="V26" s="11"/>
      <c r="W26" s="11"/>
      <c r="X26" s="11"/>
      <c r="Y26" s="11"/>
      <c r="Z26" s="19"/>
      <c r="AA26" s="11"/>
    </row>
    <row r="27" spans="1:27"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2"/>
      <c r="AA27" s="13"/>
    </row>
    <row r="28" spans="1:27" x14ac:dyDescent="0.25">
      <c r="A28" s="10" t="s">
        <v>21</v>
      </c>
      <c r="B28" s="10"/>
      <c r="C28" s="11"/>
      <c r="D28" s="11"/>
      <c r="E28" s="11"/>
      <c r="F28" s="11"/>
      <c r="G28" s="11"/>
      <c r="H28" s="11"/>
      <c r="I28" s="11"/>
      <c r="J28" s="11"/>
      <c r="K28" s="11"/>
      <c r="L28" s="11"/>
      <c r="M28" s="11"/>
      <c r="N28" s="11"/>
      <c r="O28" s="11"/>
      <c r="P28" s="11"/>
      <c r="Q28" s="11"/>
      <c r="R28" s="11"/>
      <c r="S28" s="11"/>
      <c r="T28" s="11"/>
      <c r="U28" s="11"/>
      <c r="V28" s="11"/>
      <c r="W28" s="11"/>
      <c r="X28" s="11"/>
      <c r="Y28" s="11"/>
      <c r="Z28" s="12"/>
      <c r="AA28" s="13"/>
    </row>
    <row r="29" spans="1:27" x14ac:dyDescent="0.25">
      <c r="A29" s="37" t="s">
        <v>1</v>
      </c>
      <c r="B29" s="10"/>
      <c r="C29" s="11"/>
      <c r="D29" s="11"/>
      <c r="E29" s="11"/>
      <c r="F29" s="11"/>
      <c r="G29" s="11"/>
      <c r="H29" s="11"/>
      <c r="I29" s="11"/>
      <c r="J29" s="11"/>
      <c r="K29" s="11"/>
      <c r="L29" s="11"/>
      <c r="M29" s="11"/>
      <c r="N29" s="11"/>
      <c r="O29" s="11"/>
      <c r="P29" s="11"/>
      <c r="Q29" s="11"/>
      <c r="R29" s="11"/>
      <c r="S29" s="11"/>
      <c r="T29" s="11"/>
      <c r="U29" s="11"/>
      <c r="V29" s="11"/>
      <c r="W29" s="11"/>
      <c r="X29" s="11"/>
      <c r="Y29" s="11"/>
      <c r="Z29" s="12"/>
      <c r="AA29" s="13"/>
    </row>
    <row r="30" spans="1:27" x14ac:dyDescent="0.25">
      <c r="A30" s="14" t="s">
        <v>2</v>
      </c>
      <c r="B30" s="14"/>
      <c r="C30" s="11">
        <v>17115126.949999999</v>
      </c>
      <c r="D30" s="11"/>
      <c r="E30" s="11">
        <v>20019998.609999999</v>
      </c>
      <c r="F30" s="11"/>
      <c r="G30" s="11">
        <v>30445182.990000002</v>
      </c>
      <c r="H30" s="11"/>
      <c r="I30" s="11">
        <v>33367988.579999998</v>
      </c>
      <c r="J30" s="11"/>
      <c r="K30" s="11">
        <v>33968334.509999998</v>
      </c>
      <c r="L30" s="11"/>
      <c r="M30" s="11">
        <v>37203291.980000004</v>
      </c>
      <c r="N30" s="11"/>
      <c r="O30" s="11">
        <v>33534653.09</v>
      </c>
      <c r="P30" s="11"/>
      <c r="Q30" s="11">
        <v>27180134.420000002</v>
      </c>
      <c r="R30" s="11"/>
      <c r="S30" s="11">
        <v>32068732.57</v>
      </c>
      <c r="T30" s="11"/>
      <c r="U30" s="11">
        <v>24961833.399999999</v>
      </c>
      <c r="V30" s="11"/>
      <c r="W30" s="11">
        <v>22718317.189999998</v>
      </c>
      <c r="X30" s="11"/>
      <c r="Y30" s="11">
        <v>18436588.07</v>
      </c>
      <c r="Z30" s="13"/>
      <c r="AA30" s="11">
        <f t="shared" ref="AA30:AA35" si="2">SUM(C30:Z30)</f>
        <v>331020182.35999995</v>
      </c>
    </row>
    <row r="31" spans="1:27" x14ac:dyDescent="0.25">
      <c r="A31" s="14" t="s">
        <v>3</v>
      </c>
      <c r="B31" s="14"/>
      <c r="C31" s="11">
        <v>1635542.7</v>
      </c>
      <c r="D31" s="11"/>
      <c r="E31" s="11">
        <v>1806614.78</v>
      </c>
      <c r="F31" s="11"/>
      <c r="G31" s="11">
        <v>3035840.0799999996</v>
      </c>
      <c r="H31" s="11"/>
      <c r="I31" s="11">
        <v>3297910.2700000005</v>
      </c>
      <c r="J31" s="11"/>
      <c r="K31" s="11">
        <v>2285862.65</v>
      </c>
      <c r="L31" s="11"/>
      <c r="M31" s="11">
        <v>3101414.76</v>
      </c>
      <c r="N31" s="11"/>
      <c r="O31" s="11">
        <v>2055962.57</v>
      </c>
      <c r="P31" s="11"/>
      <c r="Q31" s="11">
        <v>1549763.19</v>
      </c>
      <c r="R31" s="11"/>
      <c r="S31" s="11">
        <v>2791292.49</v>
      </c>
      <c r="T31" s="11"/>
      <c r="U31" s="11">
        <v>1744816.6</v>
      </c>
      <c r="V31" s="11"/>
      <c r="W31" s="11">
        <v>2205899.1</v>
      </c>
      <c r="X31" s="11"/>
      <c r="Y31" s="11">
        <v>1768732.58</v>
      </c>
      <c r="Z31" s="13"/>
      <c r="AA31" s="11">
        <f t="shared" si="2"/>
        <v>27279651.770000003</v>
      </c>
    </row>
    <row r="32" spans="1:27" x14ac:dyDescent="0.25">
      <c r="A32" s="14" t="s">
        <v>4</v>
      </c>
      <c r="B32" s="14"/>
      <c r="C32" s="11">
        <v>349606.25</v>
      </c>
      <c r="D32" s="11"/>
      <c r="E32" s="11">
        <v>335907.58</v>
      </c>
      <c r="F32" s="11"/>
      <c r="G32" s="11">
        <v>601223.31000000006</v>
      </c>
      <c r="H32" s="11"/>
      <c r="I32" s="11">
        <v>673456.13</v>
      </c>
      <c r="J32" s="11"/>
      <c r="K32" s="11">
        <v>672646.09</v>
      </c>
      <c r="L32" s="11"/>
      <c r="M32" s="11">
        <v>902503.59</v>
      </c>
      <c r="N32" s="11"/>
      <c r="O32" s="11">
        <v>988029.25</v>
      </c>
      <c r="P32" s="11"/>
      <c r="Q32" s="11">
        <v>720067.57</v>
      </c>
      <c r="R32" s="11"/>
      <c r="S32" s="11">
        <v>754994.07</v>
      </c>
      <c r="T32" s="11"/>
      <c r="U32" s="11">
        <v>707168.9</v>
      </c>
      <c r="V32" s="11"/>
      <c r="W32" s="11">
        <v>739726.69</v>
      </c>
      <c r="X32" s="11"/>
      <c r="Y32" s="11">
        <v>668878.59</v>
      </c>
      <c r="Z32" s="13"/>
      <c r="AA32" s="11">
        <f t="shared" si="2"/>
        <v>8114208.0199999996</v>
      </c>
    </row>
    <row r="33" spans="1:27" x14ac:dyDescent="0.25">
      <c r="A33" s="14" t="s">
        <v>5</v>
      </c>
      <c r="B33" s="15"/>
      <c r="C33" s="11">
        <v>1285936.45</v>
      </c>
      <c r="D33" s="11"/>
      <c r="E33" s="11">
        <v>1470707.2</v>
      </c>
      <c r="F33" s="11"/>
      <c r="G33" s="11">
        <v>2434616.77</v>
      </c>
      <c r="H33" s="11"/>
      <c r="I33" s="11">
        <v>2624454.14</v>
      </c>
      <c r="J33" s="11"/>
      <c r="K33" s="11">
        <v>1613216.56</v>
      </c>
      <c r="L33" s="11"/>
      <c r="M33" s="11">
        <v>2198911.17</v>
      </c>
      <c r="N33" s="11"/>
      <c r="O33" s="11">
        <v>1067933.32</v>
      </c>
      <c r="P33" s="11"/>
      <c r="Q33" s="11">
        <v>829695.62000000011</v>
      </c>
      <c r="R33" s="11"/>
      <c r="S33" s="11">
        <v>2036298.42</v>
      </c>
      <c r="T33" s="11"/>
      <c r="U33" s="11">
        <v>1037647.7</v>
      </c>
      <c r="V33" s="11"/>
      <c r="W33" s="11">
        <v>1466172.41</v>
      </c>
      <c r="X33" s="11"/>
      <c r="Y33" s="11">
        <v>1099853.99</v>
      </c>
      <c r="Z33" s="12"/>
      <c r="AA33" s="11">
        <f t="shared" si="2"/>
        <v>19165443.749999996</v>
      </c>
    </row>
    <row r="34" spans="1:27" x14ac:dyDescent="0.25">
      <c r="A34" s="14" t="s">
        <v>6</v>
      </c>
      <c r="B34" s="15"/>
      <c r="C34" s="11">
        <v>437218.39</v>
      </c>
      <c r="D34" s="11"/>
      <c r="E34" s="11">
        <v>500040.45</v>
      </c>
      <c r="F34" s="11"/>
      <c r="G34" s="11">
        <v>827769.70000000007</v>
      </c>
      <c r="H34" s="11"/>
      <c r="I34" s="11">
        <v>892314.40999999992</v>
      </c>
      <c r="J34" s="11"/>
      <c r="K34" s="11">
        <v>548493.64</v>
      </c>
      <c r="L34" s="11"/>
      <c r="M34" s="11">
        <v>747629.79999999993</v>
      </c>
      <c r="N34" s="11"/>
      <c r="O34" s="11">
        <v>363097.32999999996</v>
      </c>
      <c r="P34" s="11"/>
      <c r="Q34" s="11">
        <v>282096.51</v>
      </c>
      <c r="R34" s="11"/>
      <c r="S34" s="11">
        <v>692341.46</v>
      </c>
      <c r="T34" s="11"/>
      <c r="U34" s="11">
        <v>352800.22000000003</v>
      </c>
      <c r="V34" s="11"/>
      <c r="W34" s="11">
        <v>498498.62</v>
      </c>
      <c r="X34" s="11"/>
      <c r="Y34" s="11">
        <v>373950.35</v>
      </c>
      <c r="Z34" s="13"/>
      <c r="AA34" s="11">
        <f t="shared" si="2"/>
        <v>6516250.879999999</v>
      </c>
    </row>
    <row r="35" spans="1:27" x14ac:dyDescent="0.25">
      <c r="A35" s="15" t="s">
        <v>7</v>
      </c>
      <c r="B35" s="14"/>
      <c r="C35" s="11">
        <v>25718.720000000001</v>
      </c>
      <c r="D35" s="11"/>
      <c r="E35" s="11">
        <v>29414.149999999998</v>
      </c>
      <c r="F35" s="11"/>
      <c r="G35" s="11">
        <v>48692.34</v>
      </c>
      <c r="H35" s="11"/>
      <c r="I35" s="11">
        <v>52489.09</v>
      </c>
      <c r="J35" s="11"/>
      <c r="K35" s="11">
        <v>32264.340000000004</v>
      </c>
      <c r="L35" s="11"/>
      <c r="M35" s="11">
        <v>43978.22</v>
      </c>
      <c r="N35" s="11"/>
      <c r="O35" s="11">
        <v>21358.66</v>
      </c>
      <c r="P35" s="11"/>
      <c r="Q35" s="11">
        <v>16593.91</v>
      </c>
      <c r="R35" s="11"/>
      <c r="S35" s="11">
        <v>40725.97</v>
      </c>
      <c r="T35" s="11"/>
      <c r="U35" s="11">
        <v>20752.95</v>
      </c>
      <c r="V35" s="11"/>
      <c r="W35" s="11">
        <v>29323.45</v>
      </c>
      <c r="X35" s="11"/>
      <c r="Y35" s="11">
        <v>21997.08</v>
      </c>
      <c r="Z35" s="16"/>
      <c r="AA35" s="11">
        <f t="shared" si="2"/>
        <v>383308.88000000006</v>
      </c>
    </row>
    <row r="36" spans="1:27" x14ac:dyDescent="0.25">
      <c r="A36" s="38" t="s">
        <v>8</v>
      </c>
      <c r="B36" s="10"/>
      <c r="C36" s="17"/>
      <c r="D36" s="17"/>
      <c r="E36" s="17"/>
      <c r="F36" s="17"/>
      <c r="G36" s="17"/>
      <c r="H36" s="17"/>
      <c r="I36" s="17"/>
      <c r="J36" s="17"/>
      <c r="K36" s="17"/>
      <c r="L36" s="17"/>
      <c r="M36" s="17"/>
      <c r="N36" s="17"/>
      <c r="O36" s="17"/>
      <c r="P36" s="17"/>
      <c r="Q36" s="11"/>
      <c r="R36" s="17"/>
      <c r="S36" s="11"/>
      <c r="T36" s="11"/>
      <c r="U36" s="11"/>
      <c r="V36" s="11"/>
      <c r="W36" s="11"/>
      <c r="X36" s="11"/>
      <c r="Y36" s="11"/>
      <c r="Z36" s="13"/>
      <c r="AA36" s="17"/>
    </row>
    <row r="37" spans="1:27" x14ac:dyDescent="0.25">
      <c r="A37" s="14" t="s">
        <v>2</v>
      </c>
      <c r="B37" s="10"/>
      <c r="C37" s="11">
        <v>3058389.77</v>
      </c>
      <c r="D37" s="17"/>
      <c r="E37" s="11">
        <v>4899479.24</v>
      </c>
      <c r="F37" s="17"/>
      <c r="G37" s="11">
        <v>7925096.2599999998</v>
      </c>
      <c r="H37" s="17"/>
      <c r="I37" s="11">
        <v>8013822.9699999997</v>
      </c>
      <c r="J37" s="17"/>
      <c r="K37" s="11">
        <v>6241864.3700000001</v>
      </c>
      <c r="L37" s="17"/>
      <c r="M37" s="11">
        <v>4808661.72</v>
      </c>
      <c r="N37" s="17"/>
      <c r="O37" s="11">
        <v>4557563.28</v>
      </c>
      <c r="P37" s="17"/>
      <c r="Q37" s="11">
        <v>3845896.33</v>
      </c>
      <c r="R37" s="17"/>
      <c r="S37" s="11">
        <v>4471244.12</v>
      </c>
      <c r="T37" s="11"/>
      <c r="U37" s="11">
        <v>3411655.57</v>
      </c>
      <c r="V37" s="11"/>
      <c r="W37" s="11">
        <v>3412838.47</v>
      </c>
      <c r="X37" s="11"/>
      <c r="Y37" s="11">
        <v>2283486.86</v>
      </c>
      <c r="Z37" s="13"/>
      <c r="AA37" s="11">
        <f>SUM(C37:Z37)</f>
        <v>56929998.959999993</v>
      </c>
    </row>
    <row r="38" spans="1:27" x14ac:dyDescent="0.25">
      <c r="A38" s="14" t="s">
        <v>5</v>
      </c>
      <c r="B38" s="10"/>
      <c r="C38" s="11">
        <v>204619.22</v>
      </c>
      <c r="D38" s="17"/>
      <c r="E38" s="11">
        <v>304047.81</v>
      </c>
      <c r="F38" s="17"/>
      <c r="G38" s="11">
        <v>835311.82</v>
      </c>
      <c r="H38" s="17"/>
      <c r="I38" s="11">
        <v>1126624.78</v>
      </c>
      <c r="J38" s="17"/>
      <c r="K38" s="11">
        <v>574725.25</v>
      </c>
      <c r="L38" s="17"/>
      <c r="M38" s="11">
        <v>732734.05</v>
      </c>
      <c r="N38" s="17"/>
      <c r="O38" s="11">
        <v>308943.09000000003</v>
      </c>
      <c r="P38" s="17"/>
      <c r="Q38" s="11">
        <v>137940.95000000001</v>
      </c>
      <c r="R38" s="17"/>
      <c r="S38" s="11">
        <v>575496.26</v>
      </c>
      <c r="T38" s="11"/>
      <c r="U38" s="41">
        <v>31330.58</v>
      </c>
      <c r="V38" s="41"/>
      <c r="W38" s="41">
        <v>419108.91</v>
      </c>
      <c r="X38" s="41"/>
      <c r="Y38" s="41">
        <v>161343.04000000001</v>
      </c>
      <c r="Z38" s="13"/>
      <c r="AA38" s="11">
        <f>SUM(C38:Z38)</f>
        <v>5412225.7599999998</v>
      </c>
    </row>
    <row r="39" spans="1:27" x14ac:dyDescent="0.25">
      <c r="A39" s="14" t="s">
        <v>6</v>
      </c>
      <c r="B39" s="10"/>
      <c r="C39" s="11">
        <v>69570.53</v>
      </c>
      <c r="D39" s="17"/>
      <c r="E39" s="11">
        <v>103376.26</v>
      </c>
      <c r="F39" s="17"/>
      <c r="G39" s="11">
        <v>284006.02</v>
      </c>
      <c r="H39" s="17"/>
      <c r="I39" s="11">
        <v>383052.43</v>
      </c>
      <c r="J39" s="17"/>
      <c r="K39" s="11">
        <v>195406.59</v>
      </c>
      <c r="L39" s="17"/>
      <c r="M39" s="11">
        <v>249129.58</v>
      </c>
      <c r="N39" s="17"/>
      <c r="O39" s="11">
        <v>105040.65</v>
      </c>
      <c r="P39" s="17"/>
      <c r="Q39" s="11">
        <v>46899.92</v>
      </c>
      <c r="R39" s="17"/>
      <c r="S39" s="11">
        <v>195668.73</v>
      </c>
      <c r="T39" s="11"/>
      <c r="U39" s="41">
        <v>10652.4</v>
      </c>
      <c r="V39" s="41"/>
      <c r="W39" s="41">
        <v>142497.03</v>
      </c>
      <c r="X39" s="41"/>
      <c r="Y39" s="41">
        <v>54856.63</v>
      </c>
      <c r="Z39" s="13"/>
      <c r="AA39" s="11">
        <f>SUM(C39:Z39)</f>
        <v>1840156.7699999996</v>
      </c>
    </row>
    <row r="40" spans="1:27" x14ac:dyDescent="0.25">
      <c r="A40" s="15" t="s">
        <v>7</v>
      </c>
      <c r="B40" s="10"/>
      <c r="C40" s="11">
        <v>4092.38</v>
      </c>
      <c r="D40" s="17"/>
      <c r="E40" s="11">
        <v>6080.96</v>
      </c>
      <c r="F40" s="17"/>
      <c r="G40" s="11">
        <v>16706.240000000002</v>
      </c>
      <c r="H40" s="17"/>
      <c r="I40" s="11">
        <v>22532.5</v>
      </c>
      <c r="J40" s="17"/>
      <c r="K40" s="11">
        <v>11494.51</v>
      </c>
      <c r="L40" s="17"/>
      <c r="M40" s="11">
        <v>14654.68</v>
      </c>
      <c r="N40" s="17"/>
      <c r="O40" s="11">
        <v>6178.86</v>
      </c>
      <c r="P40" s="17"/>
      <c r="Q40" s="11">
        <v>2758.82</v>
      </c>
      <c r="R40" s="17"/>
      <c r="S40" s="11">
        <v>11509.93</v>
      </c>
      <c r="T40" s="11"/>
      <c r="U40" s="41">
        <v>626.61</v>
      </c>
      <c r="V40" s="41"/>
      <c r="W40" s="41">
        <v>8382.18</v>
      </c>
      <c r="X40" s="41"/>
      <c r="Y40" s="41">
        <v>3226.86</v>
      </c>
      <c r="Z40" s="13"/>
      <c r="AA40" s="11">
        <f>SUM(C40:Z40)</f>
        <v>108244.53000000001</v>
      </c>
    </row>
    <row r="41" spans="1:27" x14ac:dyDescent="0.25">
      <c r="A41" s="38" t="s">
        <v>9</v>
      </c>
      <c r="B41" s="10"/>
      <c r="C41" s="11"/>
      <c r="D41" s="17"/>
      <c r="E41" s="17"/>
      <c r="F41" s="17"/>
      <c r="G41" s="11"/>
      <c r="H41" s="17"/>
      <c r="I41" s="17"/>
      <c r="J41" s="17"/>
      <c r="K41" s="11"/>
      <c r="L41" s="17"/>
      <c r="M41" s="11"/>
      <c r="N41" s="17"/>
      <c r="O41" s="11"/>
      <c r="P41" s="17"/>
      <c r="Q41" s="11"/>
      <c r="R41" s="17"/>
      <c r="S41" s="11"/>
      <c r="T41" s="11"/>
      <c r="U41" s="11"/>
      <c r="V41" s="11"/>
      <c r="W41" s="11"/>
      <c r="X41" s="11"/>
      <c r="Y41" s="11"/>
      <c r="Z41" s="13"/>
      <c r="AA41" s="17"/>
    </row>
    <row r="42" spans="1:27" x14ac:dyDescent="0.25">
      <c r="A42" s="15" t="s">
        <v>2</v>
      </c>
      <c r="B42" s="10"/>
      <c r="C42" s="11">
        <v>14056737.18</v>
      </c>
      <c r="D42" s="17"/>
      <c r="E42" s="11">
        <v>15120519.369999999</v>
      </c>
      <c r="F42" s="17"/>
      <c r="G42" s="11">
        <v>22520086.73</v>
      </c>
      <c r="H42" s="17"/>
      <c r="I42" s="11">
        <v>25354165.609999999</v>
      </c>
      <c r="J42" s="17"/>
      <c r="K42" s="11">
        <v>27726470.140000001</v>
      </c>
      <c r="L42" s="17"/>
      <c r="M42" s="11">
        <v>32394630.260000002</v>
      </c>
      <c r="N42" s="17"/>
      <c r="O42" s="11">
        <v>28977089.809999999</v>
      </c>
      <c r="P42" s="17"/>
      <c r="Q42" s="11">
        <v>23334238.09</v>
      </c>
      <c r="R42" s="17"/>
      <c r="S42" s="11">
        <v>27597488.449999999</v>
      </c>
      <c r="T42" s="11"/>
      <c r="U42" s="11">
        <v>21550177.829999998</v>
      </c>
      <c r="V42" s="11"/>
      <c r="W42" s="11">
        <v>19305478.719999999</v>
      </c>
      <c r="X42" s="11"/>
      <c r="Y42" s="11">
        <v>16153101.210000001</v>
      </c>
      <c r="Z42" s="13"/>
      <c r="AA42" s="11">
        <f t="shared" ref="AA42:AA47" si="3">SUM(C42:Z42)</f>
        <v>274090183.39999998</v>
      </c>
    </row>
    <row r="43" spans="1:27" x14ac:dyDescent="0.25">
      <c r="A43" s="15" t="s">
        <v>3</v>
      </c>
      <c r="B43" s="10"/>
      <c r="C43" s="11">
        <v>1430923.48</v>
      </c>
      <c r="D43" s="17"/>
      <c r="E43" s="11">
        <v>1502566.97</v>
      </c>
      <c r="F43" s="17"/>
      <c r="G43" s="11">
        <v>2200528.2599999998</v>
      </c>
      <c r="H43" s="17"/>
      <c r="I43" s="11">
        <v>2171285.4900000002</v>
      </c>
      <c r="J43" s="17"/>
      <c r="K43" s="11">
        <v>1711137.4</v>
      </c>
      <c r="L43" s="17"/>
      <c r="M43" s="11">
        <v>2368680.71</v>
      </c>
      <c r="N43" s="17"/>
      <c r="O43" s="11">
        <v>1747019.48</v>
      </c>
      <c r="P43" s="17"/>
      <c r="Q43" s="11">
        <v>1411822.24</v>
      </c>
      <c r="R43" s="17"/>
      <c r="S43" s="41">
        <v>2215796.23</v>
      </c>
      <c r="T43" s="41"/>
      <c r="U43" s="41">
        <v>1713486.02</v>
      </c>
      <c r="V43" s="41"/>
      <c r="W43" s="41">
        <v>1786790.19</v>
      </c>
      <c r="X43" s="41"/>
      <c r="Y43" s="11">
        <v>1607389.54</v>
      </c>
      <c r="Z43" s="13"/>
      <c r="AA43" s="41">
        <f t="shared" si="3"/>
        <v>21867426.010000002</v>
      </c>
    </row>
    <row r="44" spans="1:27" x14ac:dyDescent="0.25">
      <c r="A44" s="15" t="s">
        <v>4</v>
      </c>
      <c r="B44" s="10"/>
      <c r="C44" s="11">
        <v>349606.25</v>
      </c>
      <c r="D44" s="17"/>
      <c r="E44" s="11">
        <v>335907.58</v>
      </c>
      <c r="F44" s="17"/>
      <c r="G44" s="11">
        <v>601223.31000000006</v>
      </c>
      <c r="H44" s="17"/>
      <c r="I44" s="11">
        <v>673456.13</v>
      </c>
      <c r="J44" s="17"/>
      <c r="K44" s="11">
        <v>672646.09</v>
      </c>
      <c r="L44" s="17"/>
      <c r="M44" s="11">
        <v>902503.59</v>
      </c>
      <c r="N44" s="17"/>
      <c r="O44" s="11">
        <v>988029.25</v>
      </c>
      <c r="P44" s="17"/>
      <c r="Q44" s="11">
        <v>720067.57</v>
      </c>
      <c r="R44" s="17"/>
      <c r="S44" s="11">
        <v>754994.07</v>
      </c>
      <c r="T44" s="11"/>
      <c r="U44" s="11">
        <v>707168.9</v>
      </c>
      <c r="V44" s="11"/>
      <c r="W44" s="11">
        <v>739726.69</v>
      </c>
      <c r="X44" s="11"/>
      <c r="Y44" s="11">
        <v>668878.59</v>
      </c>
      <c r="Z44" s="13"/>
      <c r="AA44" s="11">
        <f t="shared" si="3"/>
        <v>8114208.0199999996</v>
      </c>
    </row>
    <row r="45" spans="1:27" x14ac:dyDescent="0.25">
      <c r="A45" s="15" t="s">
        <v>5</v>
      </c>
      <c r="B45" s="10"/>
      <c r="C45" s="41">
        <v>1081317.23</v>
      </c>
      <c r="D45" s="17"/>
      <c r="E45" s="41">
        <v>1166659.3899999999</v>
      </c>
      <c r="F45" s="17"/>
      <c r="G45" s="11">
        <v>1599304.95</v>
      </c>
      <c r="H45" s="17"/>
      <c r="I45" s="11">
        <v>1497829.36</v>
      </c>
      <c r="J45" s="17"/>
      <c r="K45" s="11">
        <v>1038491.31</v>
      </c>
      <c r="L45" s="17"/>
      <c r="M45" s="11">
        <v>1466177.12</v>
      </c>
      <c r="N45" s="17"/>
      <c r="O45" s="11">
        <v>758990.23</v>
      </c>
      <c r="P45" s="17"/>
      <c r="Q45" s="11">
        <v>691754.67</v>
      </c>
      <c r="R45" s="17"/>
      <c r="S45" s="41">
        <v>1460802.16</v>
      </c>
      <c r="T45" s="41"/>
      <c r="U45" s="41">
        <v>1006317.12</v>
      </c>
      <c r="V45" s="41"/>
      <c r="W45" s="41">
        <v>1047063.5</v>
      </c>
      <c r="X45" s="41"/>
      <c r="Y45" s="11">
        <v>938510.95</v>
      </c>
      <c r="Z45" s="13"/>
      <c r="AA45" s="41">
        <f t="shared" si="3"/>
        <v>13753217.989999998</v>
      </c>
    </row>
    <row r="46" spans="1:27" x14ac:dyDescent="0.25">
      <c r="A46" s="15" t="s">
        <v>6</v>
      </c>
      <c r="B46" s="10"/>
      <c r="C46" s="41">
        <v>367647.86</v>
      </c>
      <c r="D46" s="17"/>
      <c r="E46" s="41">
        <v>396664.19</v>
      </c>
      <c r="F46" s="17"/>
      <c r="G46" s="11">
        <v>543763.68000000005</v>
      </c>
      <c r="H46" s="17"/>
      <c r="I46" s="11">
        <v>509261.98</v>
      </c>
      <c r="J46" s="17"/>
      <c r="K46" s="11">
        <v>353087.05</v>
      </c>
      <c r="L46" s="17"/>
      <c r="M46" s="11">
        <v>498500.22</v>
      </c>
      <c r="N46" s="17"/>
      <c r="O46" s="11">
        <v>258056.68</v>
      </c>
      <c r="P46" s="17"/>
      <c r="Q46" s="11">
        <v>235196.59</v>
      </c>
      <c r="R46" s="17"/>
      <c r="S46" s="41">
        <v>496672.73</v>
      </c>
      <c r="T46" s="41"/>
      <c r="U46" s="41">
        <v>342147.82</v>
      </c>
      <c r="V46" s="41"/>
      <c r="W46" s="41">
        <v>356001.59</v>
      </c>
      <c r="X46" s="41"/>
      <c r="Y46" s="11">
        <v>319093.71999999997</v>
      </c>
      <c r="Z46" s="13"/>
      <c r="AA46" s="41">
        <f t="shared" si="3"/>
        <v>4676094.1099999994</v>
      </c>
    </row>
    <row r="47" spans="1:27" x14ac:dyDescent="0.25">
      <c r="A47" s="15" t="s">
        <v>7</v>
      </c>
      <c r="B47" s="10"/>
      <c r="C47" s="41">
        <v>21626.34</v>
      </c>
      <c r="D47" s="17"/>
      <c r="E47" s="41">
        <v>23333.19</v>
      </c>
      <c r="F47" s="17"/>
      <c r="G47" s="11">
        <v>31986.1</v>
      </c>
      <c r="H47" s="17"/>
      <c r="I47" s="11">
        <v>29956.59</v>
      </c>
      <c r="J47" s="17"/>
      <c r="K47" s="11">
        <v>20769.830000000002</v>
      </c>
      <c r="L47" s="17"/>
      <c r="M47" s="11">
        <v>29323.54</v>
      </c>
      <c r="N47" s="17"/>
      <c r="O47" s="11">
        <v>15179.8</v>
      </c>
      <c r="P47" s="17"/>
      <c r="Q47" s="11">
        <v>13835.09</v>
      </c>
      <c r="R47" s="17"/>
      <c r="S47" s="41">
        <v>29216.04</v>
      </c>
      <c r="T47" s="41"/>
      <c r="U47" s="41">
        <v>20126.34</v>
      </c>
      <c r="V47" s="41"/>
      <c r="W47" s="41">
        <v>20941.27</v>
      </c>
      <c r="X47" s="41"/>
      <c r="Y47" s="11">
        <v>18770.22</v>
      </c>
      <c r="Z47" s="13"/>
      <c r="AA47" s="41">
        <f t="shared" si="3"/>
        <v>275064.34999999998</v>
      </c>
    </row>
    <row r="48" spans="1:27" x14ac:dyDescent="0.25">
      <c r="A48" s="15"/>
      <c r="B48" s="10"/>
      <c r="C48" s="17"/>
      <c r="D48" s="17"/>
      <c r="E48" s="17"/>
      <c r="F48" s="17"/>
      <c r="G48" s="17"/>
      <c r="H48" s="17"/>
      <c r="I48" s="17"/>
      <c r="J48" s="17"/>
      <c r="K48" s="17"/>
      <c r="L48" s="17"/>
      <c r="M48" s="17"/>
      <c r="N48" s="17"/>
      <c r="O48" s="17"/>
      <c r="P48" s="17"/>
      <c r="Q48" s="17"/>
      <c r="R48" s="17"/>
      <c r="S48" s="41"/>
      <c r="T48" s="41"/>
      <c r="U48" s="41"/>
      <c r="V48" s="41"/>
      <c r="W48" s="41"/>
      <c r="X48" s="41"/>
      <c r="Y48" s="41"/>
      <c r="Z48" s="13"/>
      <c r="AA48" s="41"/>
    </row>
    <row r="49" spans="1:27" x14ac:dyDescent="0.25">
      <c r="A49" s="15"/>
      <c r="B49" s="10"/>
      <c r="C49" s="17"/>
      <c r="D49" s="17"/>
      <c r="E49" s="17"/>
      <c r="F49" s="17"/>
      <c r="G49" s="17"/>
      <c r="H49" s="17"/>
      <c r="I49" s="17"/>
      <c r="J49" s="17"/>
      <c r="K49" s="17"/>
      <c r="L49" s="17"/>
      <c r="M49" s="17"/>
      <c r="N49" s="17"/>
      <c r="O49" s="17"/>
      <c r="P49" s="17"/>
      <c r="Q49" s="17"/>
      <c r="R49" s="17"/>
      <c r="S49" s="17"/>
      <c r="T49" s="17"/>
      <c r="U49" s="17"/>
      <c r="V49" s="17"/>
      <c r="W49" s="17"/>
      <c r="X49" s="17"/>
      <c r="Y49" s="17"/>
      <c r="Z49" s="13"/>
      <c r="AA49" s="17"/>
    </row>
    <row r="50" spans="1:27" x14ac:dyDescent="0.25">
      <c r="A50" s="10" t="s">
        <v>24</v>
      </c>
      <c r="B50" s="14"/>
      <c r="C50" s="11"/>
      <c r="D50" s="11"/>
      <c r="E50" s="11"/>
      <c r="F50" s="11"/>
      <c r="G50" s="11"/>
      <c r="H50" s="11"/>
      <c r="I50" s="11"/>
      <c r="J50" s="11"/>
      <c r="K50" s="11"/>
      <c r="L50" s="11"/>
      <c r="M50" s="11"/>
      <c r="N50" s="11"/>
      <c r="O50" s="11"/>
      <c r="P50" s="11"/>
      <c r="Q50" s="11"/>
      <c r="R50" s="11"/>
      <c r="S50" s="11"/>
      <c r="T50" s="11"/>
      <c r="U50" s="11"/>
      <c r="V50" s="11"/>
      <c r="W50" s="11"/>
      <c r="X50" s="11"/>
      <c r="Y50" s="11"/>
      <c r="Z50" s="19"/>
      <c r="AA50" s="11"/>
    </row>
    <row r="51" spans="1:27" x14ac:dyDescent="0.25">
      <c r="A51" s="37" t="s">
        <v>1</v>
      </c>
      <c r="B51" s="14"/>
      <c r="C51" s="11"/>
      <c r="D51" s="11"/>
      <c r="E51" s="11"/>
      <c r="F51" s="11"/>
      <c r="G51" s="11"/>
      <c r="H51" s="11"/>
      <c r="I51" s="11"/>
      <c r="J51" s="11"/>
      <c r="K51" s="11"/>
      <c r="L51" s="11"/>
      <c r="M51" s="11"/>
      <c r="N51" s="11"/>
      <c r="O51" s="11"/>
      <c r="P51" s="11"/>
      <c r="Q51" s="11"/>
      <c r="R51" s="11"/>
      <c r="S51" s="11"/>
      <c r="T51" s="11"/>
      <c r="U51" s="11"/>
      <c r="V51" s="11"/>
      <c r="W51" s="11"/>
      <c r="X51" s="11"/>
      <c r="Y51" s="11"/>
      <c r="Z51" s="19"/>
      <c r="AA51" s="11"/>
    </row>
    <row r="52" spans="1:27" x14ac:dyDescent="0.25">
      <c r="A52" s="14" t="s">
        <v>2</v>
      </c>
      <c r="B52" s="15"/>
      <c r="C52" s="11">
        <v>12129095.34</v>
      </c>
      <c r="D52" s="11"/>
      <c r="E52" s="11">
        <v>12943334</v>
      </c>
      <c r="F52" s="11"/>
      <c r="G52" s="11">
        <v>18467816.300000001</v>
      </c>
      <c r="H52" s="11"/>
      <c r="I52" s="11">
        <v>22125555.960000001</v>
      </c>
      <c r="J52" s="11"/>
      <c r="K52" s="11">
        <v>23053152.450000003</v>
      </c>
      <c r="L52" s="11"/>
      <c r="M52" s="11">
        <v>21831853.82</v>
      </c>
      <c r="N52" s="11"/>
      <c r="O52" s="11">
        <v>23191133.82</v>
      </c>
      <c r="P52" s="11"/>
      <c r="Q52" s="11">
        <v>19351618.469999999</v>
      </c>
      <c r="R52" s="11"/>
      <c r="S52" s="11">
        <v>30506658.919999998</v>
      </c>
      <c r="T52" s="11"/>
      <c r="U52" s="41">
        <v>17952292.16</v>
      </c>
      <c r="V52" s="11"/>
      <c r="W52" s="11">
        <v>17562870.609999999</v>
      </c>
      <c r="X52" s="11"/>
      <c r="Y52" s="41">
        <v>11403767</v>
      </c>
      <c r="Z52" s="12"/>
      <c r="AA52" s="11">
        <f t="shared" ref="AA52:AA57" si="4">SUM(C52:Z52)</f>
        <v>230519148.84999996</v>
      </c>
    </row>
    <row r="53" spans="1:27" x14ac:dyDescent="0.25">
      <c r="A53" s="14" t="s">
        <v>3</v>
      </c>
      <c r="B53" s="15"/>
      <c r="C53" s="11">
        <v>1281513.6000000001</v>
      </c>
      <c r="D53" s="11"/>
      <c r="E53" s="11">
        <v>879937.14</v>
      </c>
      <c r="F53" s="11"/>
      <c r="G53" s="11">
        <v>1482437.3</v>
      </c>
      <c r="H53" s="11"/>
      <c r="I53" s="11">
        <v>1534761.31</v>
      </c>
      <c r="J53" s="11"/>
      <c r="K53" s="11">
        <v>1203451.92</v>
      </c>
      <c r="L53" s="11"/>
      <c r="M53" s="11">
        <v>1892887.45</v>
      </c>
      <c r="N53" s="11"/>
      <c r="O53" s="11">
        <v>676229.09000000008</v>
      </c>
      <c r="P53" s="11"/>
      <c r="Q53" s="11">
        <v>1655506.2800000003</v>
      </c>
      <c r="R53" s="11"/>
      <c r="S53" s="11">
        <v>1652141.45</v>
      </c>
      <c r="T53" s="11"/>
      <c r="U53" s="41">
        <v>3393.8999999999942</v>
      </c>
      <c r="V53" s="11"/>
      <c r="W53" s="11">
        <v>1001518.89</v>
      </c>
      <c r="X53" s="11"/>
      <c r="Y53" s="41">
        <v>499384.87</v>
      </c>
      <c r="Z53" s="12"/>
      <c r="AA53" s="11">
        <f t="shared" si="4"/>
        <v>13763163.199999999</v>
      </c>
    </row>
    <row r="54" spans="1:27" x14ac:dyDescent="0.25">
      <c r="A54" s="14" t="s">
        <v>4</v>
      </c>
      <c r="B54" s="15"/>
      <c r="C54" s="11">
        <v>119173.18</v>
      </c>
      <c r="D54" s="11"/>
      <c r="E54" s="11">
        <v>100303.66</v>
      </c>
      <c r="F54" s="11"/>
      <c r="G54" s="11">
        <v>88592.36</v>
      </c>
      <c r="H54" s="11"/>
      <c r="I54" s="11">
        <v>120271.36</v>
      </c>
      <c r="J54" s="11"/>
      <c r="K54" s="11">
        <v>104830.55</v>
      </c>
      <c r="L54" s="11"/>
      <c r="M54" s="11">
        <v>125329.51</v>
      </c>
      <c r="N54" s="11"/>
      <c r="O54" s="11">
        <v>122230.55</v>
      </c>
      <c r="P54" s="11"/>
      <c r="Q54" s="11">
        <v>100756.98</v>
      </c>
      <c r="R54" s="11"/>
      <c r="S54" s="11">
        <v>107794.47</v>
      </c>
      <c r="T54" s="11"/>
      <c r="U54" s="41">
        <v>85780.5</v>
      </c>
      <c r="V54" s="11"/>
      <c r="W54" s="11">
        <v>80586.58</v>
      </c>
      <c r="X54" s="11"/>
      <c r="Y54" s="41">
        <v>82022.960000000006</v>
      </c>
      <c r="Z54" s="12"/>
      <c r="AA54" s="11">
        <f t="shared" si="4"/>
        <v>1237672.6600000001</v>
      </c>
    </row>
    <row r="55" spans="1:27" x14ac:dyDescent="0.25">
      <c r="A55" s="14" t="s">
        <v>5</v>
      </c>
      <c r="B55" s="15"/>
      <c r="C55" s="11">
        <v>1162340.42</v>
      </c>
      <c r="D55" s="11"/>
      <c r="E55" s="11">
        <v>779633.48</v>
      </c>
      <c r="F55" s="11"/>
      <c r="G55" s="11">
        <v>1393844.9300000002</v>
      </c>
      <c r="H55" s="11"/>
      <c r="I55" s="11">
        <v>1414489.95</v>
      </c>
      <c r="J55" s="11"/>
      <c r="K55" s="11">
        <v>1098621.3700000001</v>
      </c>
      <c r="L55" s="11"/>
      <c r="M55" s="11">
        <v>1767557.94</v>
      </c>
      <c r="N55" s="11"/>
      <c r="O55" s="11">
        <v>553998.54</v>
      </c>
      <c r="P55" s="11"/>
      <c r="Q55" s="11">
        <v>1554749.29</v>
      </c>
      <c r="R55" s="11"/>
      <c r="S55" s="11">
        <v>1544346.98</v>
      </c>
      <c r="T55" s="11"/>
      <c r="U55" s="41">
        <v>-82386.600000000006</v>
      </c>
      <c r="V55" s="11"/>
      <c r="W55" s="11">
        <v>920932.31</v>
      </c>
      <c r="X55" s="11"/>
      <c r="Y55" s="41">
        <v>417361.91000000003</v>
      </c>
      <c r="Z55" s="12"/>
      <c r="AA55" s="11">
        <f t="shared" si="4"/>
        <v>12525490.520000001</v>
      </c>
    </row>
    <row r="56" spans="1:27" x14ac:dyDescent="0.25">
      <c r="A56" s="14" t="s">
        <v>6</v>
      </c>
      <c r="B56" s="20"/>
      <c r="C56" s="11">
        <v>395195.74</v>
      </c>
      <c r="D56" s="17"/>
      <c r="E56" s="11">
        <v>265075.38</v>
      </c>
      <c r="F56" s="17"/>
      <c r="G56" s="11">
        <v>473907.28</v>
      </c>
      <c r="H56" s="17"/>
      <c r="I56" s="11">
        <v>480926.58</v>
      </c>
      <c r="J56" s="17"/>
      <c r="K56" s="11">
        <v>373531.27</v>
      </c>
      <c r="L56" s="17"/>
      <c r="M56" s="11">
        <v>600969.69999999995</v>
      </c>
      <c r="N56" s="17"/>
      <c r="O56" s="11">
        <v>188359.51</v>
      </c>
      <c r="P56" s="17"/>
      <c r="Q56" s="11">
        <v>528614.76</v>
      </c>
      <c r="R56" s="17"/>
      <c r="S56" s="11">
        <v>525077.98</v>
      </c>
      <c r="T56" s="11"/>
      <c r="U56" s="41">
        <v>-28011.439999999999</v>
      </c>
      <c r="V56" s="11"/>
      <c r="W56" s="11">
        <v>313116.98</v>
      </c>
      <c r="X56" s="11"/>
      <c r="Y56" s="41">
        <v>141903.04999999999</v>
      </c>
      <c r="Z56" s="19"/>
      <c r="AA56" s="11">
        <f t="shared" si="4"/>
        <v>4258666.79</v>
      </c>
    </row>
    <row r="57" spans="1:27" x14ac:dyDescent="0.25">
      <c r="A57" s="15" t="s">
        <v>7</v>
      </c>
      <c r="B57" s="10"/>
      <c r="C57" s="11">
        <v>23246.809999999998</v>
      </c>
      <c r="D57" s="11"/>
      <c r="E57" s="11">
        <v>15592.670000000002</v>
      </c>
      <c r="F57" s="11"/>
      <c r="G57" s="11">
        <v>27876.9</v>
      </c>
      <c r="H57" s="11"/>
      <c r="I57" s="11">
        <v>28289.800000000003</v>
      </c>
      <c r="J57" s="11"/>
      <c r="K57" s="11">
        <v>21972.43</v>
      </c>
      <c r="L57" s="11"/>
      <c r="M57" s="11">
        <v>35351.160000000003</v>
      </c>
      <c r="N57" s="11"/>
      <c r="O57" s="11">
        <v>11079.97</v>
      </c>
      <c r="P57" s="11"/>
      <c r="Q57" s="11">
        <v>31094.989999999998</v>
      </c>
      <c r="R57" s="11"/>
      <c r="S57" s="11">
        <v>30886.940000000002</v>
      </c>
      <c r="T57" s="11"/>
      <c r="U57" s="41">
        <v>-1647.7300000000002</v>
      </c>
      <c r="V57" s="11"/>
      <c r="W57" s="11">
        <v>18418.650000000001</v>
      </c>
      <c r="X57" s="11"/>
      <c r="Y57" s="41">
        <v>8347.24</v>
      </c>
      <c r="Z57" s="19"/>
      <c r="AA57" s="11">
        <f t="shared" si="4"/>
        <v>250509.83</v>
      </c>
    </row>
    <row r="58" spans="1:27" x14ac:dyDescent="0.25">
      <c r="A58" s="37" t="s">
        <v>8</v>
      </c>
      <c r="B58" s="10"/>
      <c r="C58" s="11"/>
      <c r="D58" s="11"/>
      <c r="E58" s="11"/>
      <c r="F58" s="11"/>
      <c r="G58" s="11"/>
      <c r="H58" s="11"/>
      <c r="I58" s="11"/>
      <c r="J58" s="11"/>
      <c r="K58" s="11"/>
      <c r="L58" s="11"/>
      <c r="M58" s="11"/>
      <c r="N58" s="11"/>
      <c r="O58" s="11"/>
      <c r="P58" s="11"/>
      <c r="Q58" s="11"/>
      <c r="R58" s="11"/>
      <c r="S58" s="11"/>
      <c r="T58" s="11"/>
      <c r="U58" s="41"/>
      <c r="V58" s="11"/>
      <c r="W58" s="11"/>
      <c r="X58" s="11"/>
      <c r="Y58" s="41"/>
      <c r="Z58" s="19"/>
      <c r="AA58" s="11"/>
    </row>
    <row r="59" spans="1:27" x14ac:dyDescent="0.25">
      <c r="A59" s="14" t="s">
        <v>2</v>
      </c>
      <c r="B59" s="10"/>
      <c r="C59" s="11">
        <v>4072043.45</v>
      </c>
      <c r="D59" s="11"/>
      <c r="E59" s="11">
        <v>4797397.57</v>
      </c>
      <c r="F59" s="11"/>
      <c r="G59" s="11">
        <v>7682312.3300000001</v>
      </c>
      <c r="H59" s="11"/>
      <c r="I59" s="11">
        <v>8748230.8300000001</v>
      </c>
      <c r="J59" s="11"/>
      <c r="K59" s="11">
        <v>9103946.4900000002</v>
      </c>
      <c r="L59" s="11"/>
      <c r="M59" s="11">
        <v>7463439.6500000004</v>
      </c>
      <c r="N59" s="11"/>
      <c r="O59" s="11">
        <v>9083597.4399999995</v>
      </c>
      <c r="P59" s="11"/>
      <c r="Q59" s="11">
        <v>8172548.6200000001</v>
      </c>
      <c r="R59" s="11"/>
      <c r="S59" s="11">
        <v>18082276.719999999</v>
      </c>
      <c r="T59" s="11"/>
      <c r="U59" s="41">
        <v>7444052.3399999999</v>
      </c>
      <c r="V59" s="11"/>
      <c r="W59" s="11">
        <v>8078893.7400000002</v>
      </c>
      <c r="X59" s="11"/>
      <c r="Y59" s="41">
        <v>3823242.28</v>
      </c>
      <c r="Z59" s="19"/>
      <c r="AA59" s="11">
        <f t="shared" ref="AA59:AA62" si="5">SUM(C59:Z59)</f>
        <v>96551981.459999993</v>
      </c>
    </row>
    <row r="60" spans="1:27" x14ac:dyDescent="0.25">
      <c r="A60" s="14" t="s">
        <v>5</v>
      </c>
      <c r="B60" s="10"/>
      <c r="C60" s="11">
        <v>657631.31999999995</v>
      </c>
      <c r="D60" s="11"/>
      <c r="E60" s="11">
        <v>200681.36</v>
      </c>
      <c r="F60" s="11"/>
      <c r="G60" s="11">
        <v>790205.87</v>
      </c>
      <c r="H60" s="11"/>
      <c r="I60" s="11">
        <v>878112.01</v>
      </c>
      <c r="J60" s="11"/>
      <c r="K60" s="11">
        <v>685008.5</v>
      </c>
      <c r="L60" s="11"/>
      <c r="M60" s="41">
        <v>1240581.9099999999</v>
      </c>
      <c r="N60" s="11"/>
      <c r="O60" s="11">
        <v>256549.7</v>
      </c>
      <c r="P60" s="11"/>
      <c r="Q60" s="11">
        <v>1086204.8500000001</v>
      </c>
      <c r="R60" s="11"/>
      <c r="S60" s="11">
        <v>1024004.37</v>
      </c>
      <c r="T60" s="11"/>
      <c r="U60" s="41">
        <v>-139125.38</v>
      </c>
      <c r="V60" s="11"/>
      <c r="W60" s="11">
        <v>514688.33</v>
      </c>
      <c r="X60" s="11"/>
      <c r="Y60" s="41">
        <v>180529.81</v>
      </c>
      <c r="Z60" s="19"/>
      <c r="AA60" s="11">
        <f t="shared" si="5"/>
        <v>7375072.6499999994</v>
      </c>
    </row>
    <row r="61" spans="1:27" x14ac:dyDescent="0.25">
      <c r="A61" s="14" t="s">
        <v>10</v>
      </c>
      <c r="B61" s="10"/>
      <c r="C61" s="11">
        <v>223594.65</v>
      </c>
      <c r="D61" s="11"/>
      <c r="E61" s="11">
        <v>68231.66</v>
      </c>
      <c r="F61" s="11"/>
      <c r="G61" s="11">
        <v>268670</v>
      </c>
      <c r="H61" s="11"/>
      <c r="I61" s="11">
        <v>298558.08000000002</v>
      </c>
      <c r="J61" s="11"/>
      <c r="K61" s="11">
        <v>232902.89</v>
      </c>
      <c r="L61" s="11"/>
      <c r="M61" s="41">
        <v>421797.85</v>
      </c>
      <c r="N61" s="11"/>
      <c r="O61" s="11">
        <v>87226.9</v>
      </c>
      <c r="P61" s="11"/>
      <c r="Q61" s="11">
        <v>369309.65</v>
      </c>
      <c r="R61" s="11"/>
      <c r="S61" s="11">
        <v>348161.49</v>
      </c>
      <c r="T61" s="11"/>
      <c r="U61" s="41">
        <v>-47302.63</v>
      </c>
      <c r="V61" s="11"/>
      <c r="W61" s="11">
        <v>174994.03</v>
      </c>
      <c r="X61" s="11"/>
      <c r="Y61" s="41">
        <v>61380.14</v>
      </c>
      <c r="Z61" s="19"/>
      <c r="AA61" s="11">
        <f t="shared" si="5"/>
        <v>2507524.71</v>
      </c>
    </row>
    <row r="62" spans="1:27" x14ac:dyDescent="0.25">
      <c r="A62" s="15" t="s">
        <v>7</v>
      </c>
      <c r="B62" s="10"/>
      <c r="C62" s="11">
        <v>13152.63</v>
      </c>
      <c r="D62" s="11"/>
      <c r="E62" s="11">
        <v>4013.63</v>
      </c>
      <c r="F62" s="11"/>
      <c r="G62" s="11">
        <v>15804.12</v>
      </c>
      <c r="H62" s="11"/>
      <c r="I62" s="11">
        <v>17562.240000000002</v>
      </c>
      <c r="J62" s="11"/>
      <c r="K62" s="11">
        <v>13700.17</v>
      </c>
      <c r="L62" s="11"/>
      <c r="M62" s="41">
        <v>24811.64</v>
      </c>
      <c r="N62" s="11"/>
      <c r="O62" s="11">
        <v>5130.99</v>
      </c>
      <c r="P62" s="11"/>
      <c r="Q62" s="11">
        <v>21724.1</v>
      </c>
      <c r="R62" s="11"/>
      <c r="S62" s="11">
        <v>20480.09</v>
      </c>
      <c r="T62" s="11"/>
      <c r="U62" s="41">
        <v>-2782.51</v>
      </c>
      <c r="V62" s="11"/>
      <c r="W62" s="11">
        <v>10293.77</v>
      </c>
      <c r="X62" s="11"/>
      <c r="Y62" s="41">
        <v>3610.6</v>
      </c>
      <c r="Z62" s="19"/>
      <c r="AA62" s="11">
        <f t="shared" si="5"/>
        <v>147501.46999999997</v>
      </c>
    </row>
    <row r="63" spans="1:27" x14ac:dyDescent="0.25">
      <c r="A63" s="37" t="s">
        <v>9</v>
      </c>
      <c r="B63" s="10"/>
      <c r="C63" s="11"/>
      <c r="D63" s="11"/>
      <c r="E63" s="11"/>
      <c r="F63" s="11"/>
      <c r="G63" s="11"/>
      <c r="H63" s="11"/>
      <c r="I63" s="11"/>
      <c r="J63" s="11"/>
      <c r="K63" s="11"/>
      <c r="L63" s="11"/>
      <c r="M63" s="11"/>
      <c r="N63" s="11"/>
      <c r="O63" s="11"/>
      <c r="P63" s="11"/>
      <c r="Q63" s="11"/>
      <c r="R63" s="11"/>
      <c r="S63" s="11"/>
      <c r="T63" s="11"/>
      <c r="U63" s="41"/>
      <c r="V63" s="11"/>
      <c r="W63" s="11"/>
      <c r="X63" s="11"/>
      <c r="Y63" s="41"/>
      <c r="Z63" s="19"/>
      <c r="AA63" s="11"/>
    </row>
    <row r="64" spans="1:27" x14ac:dyDescent="0.25">
      <c r="A64" s="14" t="s">
        <v>2</v>
      </c>
      <c r="B64" s="10"/>
      <c r="C64" s="11">
        <v>8057051.8899999997</v>
      </c>
      <c r="D64" s="11"/>
      <c r="E64" s="11">
        <v>8145936.4299999997</v>
      </c>
      <c r="F64" s="11"/>
      <c r="G64" s="11">
        <v>10785503.970000001</v>
      </c>
      <c r="H64" s="11"/>
      <c r="I64" s="11">
        <v>13377325.130000001</v>
      </c>
      <c r="J64" s="11"/>
      <c r="K64" s="11">
        <v>13949205.960000001</v>
      </c>
      <c r="L64" s="11"/>
      <c r="M64" s="11">
        <v>14368414.17</v>
      </c>
      <c r="N64" s="11"/>
      <c r="O64" s="11">
        <v>14107536.380000001</v>
      </c>
      <c r="P64" s="11"/>
      <c r="Q64" s="11">
        <v>11179069.85</v>
      </c>
      <c r="R64" s="11"/>
      <c r="S64" s="11">
        <v>12424382.199999999</v>
      </c>
      <c r="T64" s="11"/>
      <c r="U64" s="41">
        <v>10508239.82</v>
      </c>
      <c r="V64" s="11"/>
      <c r="W64" s="11">
        <v>9483976.8699999992</v>
      </c>
      <c r="X64" s="11"/>
      <c r="Y64" s="41">
        <v>7580524.7199999997</v>
      </c>
      <c r="Z64" s="19"/>
      <c r="AA64" s="11">
        <f>SUM(C64:Z64)</f>
        <v>133967167.38999999</v>
      </c>
    </row>
    <row r="65" spans="1:27" x14ac:dyDescent="0.25">
      <c r="A65" s="14" t="s">
        <v>3</v>
      </c>
      <c r="B65" s="10"/>
      <c r="C65" s="11">
        <v>623882.28</v>
      </c>
      <c r="D65" s="11"/>
      <c r="E65" s="11">
        <v>679255.78</v>
      </c>
      <c r="F65" s="11"/>
      <c r="G65" s="11">
        <v>692231.43</v>
      </c>
      <c r="H65" s="11"/>
      <c r="I65" s="11">
        <v>656649.30000000005</v>
      </c>
      <c r="J65" s="11"/>
      <c r="K65" s="11">
        <v>518443.42</v>
      </c>
      <c r="L65" s="11"/>
      <c r="M65" s="11">
        <v>652305.54</v>
      </c>
      <c r="N65" s="11"/>
      <c r="O65" s="11">
        <v>419679.39</v>
      </c>
      <c r="P65" s="11"/>
      <c r="Q65" s="11">
        <v>569301.43000000005</v>
      </c>
      <c r="R65" s="11"/>
      <c r="S65" s="11">
        <v>628137.07999999996</v>
      </c>
      <c r="T65" s="11"/>
      <c r="U65" s="41">
        <v>142519.28</v>
      </c>
      <c r="V65" s="11"/>
      <c r="W65" s="11">
        <v>486830.56</v>
      </c>
      <c r="X65" s="11"/>
      <c r="Y65" s="41">
        <v>318855.06</v>
      </c>
      <c r="Z65" s="19"/>
      <c r="AA65" s="11">
        <f>SUM(C65:Z65)</f>
        <v>6388090.5499999989</v>
      </c>
    </row>
    <row r="66" spans="1:27" x14ac:dyDescent="0.25">
      <c r="A66" s="14" t="s">
        <v>4</v>
      </c>
      <c r="B66" s="10"/>
      <c r="C66" s="11">
        <v>119173.18</v>
      </c>
      <c r="D66" s="11"/>
      <c r="E66" s="11">
        <v>100303.66</v>
      </c>
      <c r="F66" s="11"/>
      <c r="G66" s="11">
        <v>88592.36</v>
      </c>
      <c r="H66" s="11"/>
      <c r="I66" s="11">
        <v>120271.36</v>
      </c>
      <c r="J66" s="11"/>
      <c r="K66" s="11">
        <v>104830.55</v>
      </c>
      <c r="L66" s="11"/>
      <c r="M66" s="11">
        <v>125329.51</v>
      </c>
      <c r="N66" s="11"/>
      <c r="O66" s="11">
        <v>122230.55</v>
      </c>
      <c r="P66" s="11"/>
      <c r="Q66" s="11">
        <v>100756.98</v>
      </c>
      <c r="R66" s="11"/>
      <c r="S66" s="11">
        <v>107794.47</v>
      </c>
      <c r="T66" s="11"/>
      <c r="U66" s="41">
        <v>85780.5</v>
      </c>
      <c r="V66" s="11"/>
      <c r="W66" s="11">
        <v>80586.58</v>
      </c>
      <c r="X66" s="11"/>
      <c r="Y66" s="41">
        <v>82022.960000000006</v>
      </c>
      <c r="Z66" s="19"/>
      <c r="AA66" s="11">
        <f>SUM(C66:Z66)</f>
        <v>1237672.6600000001</v>
      </c>
    </row>
    <row r="67" spans="1:27" x14ac:dyDescent="0.25">
      <c r="A67" s="14" t="s">
        <v>5</v>
      </c>
      <c r="B67" s="10"/>
      <c r="C67" s="11">
        <v>504709.1</v>
      </c>
      <c r="D67" s="11"/>
      <c r="E67" s="11">
        <v>578952.12</v>
      </c>
      <c r="F67" s="11"/>
      <c r="G67" s="11">
        <v>603639.06000000006</v>
      </c>
      <c r="H67" s="11"/>
      <c r="I67" s="11">
        <v>536377.93999999994</v>
      </c>
      <c r="J67" s="11"/>
      <c r="K67" s="11">
        <v>413612.87</v>
      </c>
      <c r="L67" s="11"/>
      <c r="M67" s="11">
        <v>526976.03</v>
      </c>
      <c r="N67" s="11"/>
      <c r="O67" s="11">
        <v>297448.84000000003</v>
      </c>
      <c r="P67" s="11"/>
      <c r="Q67" s="11">
        <v>468544.44</v>
      </c>
      <c r="R67" s="11"/>
      <c r="S67" s="11">
        <v>520342.61</v>
      </c>
      <c r="T67" s="11"/>
      <c r="U67" s="41">
        <v>56738.78</v>
      </c>
      <c r="V67" s="11"/>
      <c r="W67" s="11">
        <v>406243.98</v>
      </c>
      <c r="X67" s="11"/>
      <c r="Y67" s="41">
        <v>236832.1</v>
      </c>
      <c r="Z67" s="19"/>
      <c r="AA67" s="11">
        <f t="shared" ref="AA67:AA69" si="6">SUM(C67:Z67)</f>
        <v>5150417.8699999992</v>
      </c>
    </row>
    <row r="68" spans="1:27" x14ac:dyDescent="0.25">
      <c r="A68" s="14" t="s">
        <v>10</v>
      </c>
      <c r="B68" s="10"/>
      <c r="C68" s="11">
        <v>171601.09</v>
      </c>
      <c r="D68" s="11"/>
      <c r="E68" s="11">
        <v>196843.72</v>
      </c>
      <c r="F68" s="11"/>
      <c r="G68" s="11">
        <v>205237.28</v>
      </c>
      <c r="H68" s="11"/>
      <c r="I68" s="11">
        <v>182368.5</v>
      </c>
      <c r="J68" s="11"/>
      <c r="K68" s="11">
        <v>140628.38</v>
      </c>
      <c r="L68" s="11"/>
      <c r="M68" s="11">
        <v>179171.85</v>
      </c>
      <c r="N68" s="11"/>
      <c r="O68" s="11">
        <v>101132.61</v>
      </c>
      <c r="P68" s="11"/>
      <c r="Q68" s="11">
        <v>159305.10999999999</v>
      </c>
      <c r="R68" s="11"/>
      <c r="S68" s="11">
        <v>176916.49</v>
      </c>
      <c r="T68" s="11"/>
      <c r="U68" s="41">
        <v>19291.189999999999</v>
      </c>
      <c r="V68" s="11"/>
      <c r="W68" s="11">
        <v>138122.95000000001</v>
      </c>
      <c r="X68" s="11"/>
      <c r="Y68" s="41">
        <v>80522.91</v>
      </c>
      <c r="Z68" s="19"/>
      <c r="AA68" s="11">
        <f t="shared" si="6"/>
        <v>1751142.0799999998</v>
      </c>
    </row>
    <row r="69" spans="1:27" x14ac:dyDescent="0.25">
      <c r="A69" s="15" t="s">
        <v>7</v>
      </c>
      <c r="B69" s="10"/>
      <c r="C69" s="11">
        <v>10094.18</v>
      </c>
      <c r="D69" s="11"/>
      <c r="E69" s="11">
        <v>11579.04</v>
      </c>
      <c r="F69" s="11"/>
      <c r="G69" s="11">
        <v>12072.78</v>
      </c>
      <c r="H69" s="11"/>
      <c r="I69" s="11">
        <v>10727.56</v>
      </c>
      <c r="J69" s="11"/>
      <c r="K69" s="11">
        <v>8272.26</v>
      </c>
      <c r="L69" s="11"/>
      <c r="M69" s="11">
        <v>10539.52</v>
      </c>
      <c r="N69" s="11"/>
      <c r="O69" s="11">
        <v>5948.98</v>
      </c>
      <c r="P69" s="11"/>
      <c r="Q69" s="11">
        <v>9370.89</v>
      </c>
      <c r="R69" s="11"/>
      <c r="S69" s="11">
        <v>10406.85</v>
      </c>
      <c r="T69" s="11"/>
      <c r="U69" s="41">
        <v>1134.78</v>
      </c>
      <c r="V69" s="11"/>
      <c r="W69" s="11">
        <v>8124.88</v>
      </c>
      <c r="X69" s="11"/>
      <c r="Y69" s="41">
        <v>4736.6400000000003</v>
      </c>
      <c r="Z69" s="19"/>
      <c r="AA69" s="11">
        <f t="shared" si="6"/>
        <v>103008.36</v>
      </c>
    </row>
    <row r="70" spans="1:27" x14ac:dyDescent="0.25">
      <c r="A70" s="15"/>
      <c r="B70" s="10"/>
      <c r="C70" s="11"/>
      <c r="D70" s="11"/>
      <c r="E70" s="11"/>
      <c r="F70" s="11"/>
      <c r="G70" s="11"/>
      <c r="H70" s="11"/>
      <c r="I70" s="11"/>
      <c r="J70" s="11"/>
      <c r="K70" s="11"/>
      <c r="L70" s="11"/>
      <c r="M70" s="11"/>
      <c r="N70" s="11"/>
      <c r="O70" s="11"/>
      <c r="P70" s="11"/>
      <c r="Q70" s="11"/>
      <c r="R70" s="11"/>
      <c r="S70" s="11"/>
      <c r="T70" s="11"/>
      <c r="U70" s="11"/>
      <c r="V70" s="11"/>
      <c r="W70" s="11"/>
      <c r="X70" s="11"/>
      <c r="Y70" s="11"/>
      <c r="Z70" s="19"/>
      <c r="AA70" s="11"/>
    </row>
    <row r="71" spans="1:27" x14ac:dyDescent="0.25">
      <c r="A71" s="15"/>
      <c r="B71" s="10"/>
      <c r="C71" s="11"/>
      <c r="D71" s="11"/>
      <c r="E71" s="11"/>
      <c r="F71" s="11"/>
      <c r="G71" s="11"/>
      <c r="H71" s="11"/>
      <c r="I71" s="11"/>
      <c r="J71" s="11"/>
      <c r="K71" s="11"/>
      <c r="L71" s="11"/>
      <c r="M71" s="11"/>
      <c r="N71" s="11"/>
      <c r="O71" s="11"/>
      <c r="P71" s="11"/>
      <c r="Q71" s="11"/>
      <c r="R71" s="11"/>
      <c r="S71" s="11"/>
      <c r="T71" s="11"/>
      <c r="U71" s="11"/>
      <c r="V71" s="11"/>
      <c r="W71" s="11"/>
      <c r="X71" s="11"/>
      <c r="Y71" s="11"/>
      <c r="Z71" s="19"/>
      <c r="AA71" s="11"/>
    </row>
    <row r="72" spans="1:27" x14ac:dyDescent="0.25">
      <c r="A72" s="10" t="s">
        <v>11</v>
      </c>
      <c r="B72" s="14"/>
      <c r="C72" s="11"/>
      <c r="D72" s="11"/>
      <c r="E72" s="11"/>
      <c r="F72" s="11"/>
      <c r="G72" s="11"/>
      <c r="H72" s="11"/>
      <c r="I72" s="11"/>
      <c r="J72" s="11"/>
      <c r="K72" s="11"/>
      <c r="L72" s="11"/>
      <c r="M72" s="11"/>
      <c r="N72" s="11"/>
      <c r="O72" s="11"/>
      <c r="P72" s="11"/>
      <c r="Q72" s="11"/>
      <c r="R72" s="11"/>
      <c r="S72" s="11"/>
      <c r="T72" s="11"/>
      <c r="U72" s="11"/>
      <c r="V72" s="11"/>
      <c r="W72" s="11"/>
      <c r="X72" s="11"/>
      <c r="Y72" s="11"/>
      <c r="Z72" s="19"/>
      <c r="AA72" s="11"/>
    </row>
    <row r="73" spans="1:27" x14ac:dyDescent="0.25">
      <c r="A73" s="37" t="s">
        <v>1</v>
      </c>
      <c r="B73" s="14"/>
      <c r="C73" s="11"/>
      <c r="D73" s="11"/>
      <c r="E73" s="11"/>
      <c r="F73" s="11"/>
      <c r="G73" s="11"/>
      <c r="H73" s="11"/>
      <c r="I73" s="11"/>
      <c r="J73" s="11"/>
      <c r="K73" s="11"/>
      <c r="L73" s="11"/>
      <c r="M73" s="11"/>
      <c r="N73" s="11"/>
      <c r="O73" s="11"/>
      <c r="P73" s="11"/>
      <c r="Q73" s="11"/>
      <c r="R73" s="11"/>
      <c r="S73" s="11"/>
      <c r="T73" s="11"/>
      <c r="U73" s="11"/>
      <c r="V73" s="11"/>
      <c r="W73" s="11"/>
      <c r="X73" s="11"/>
      <c r="Y73" s="11"/>
      <c r="Z73" s="19"/>
      <c r="AA73" s="11"/>
    </row>
    <row r="74" spans="1:27" x14ac:dyDescent="0.25">
      <c r="A74" s="14" t="s">
        <v>2</v>
      </c>
      <c r="B74" s="14"/>
      <c r="C74" s="11">
        <v>9829675.9499999993</v>
      </c>
      <c r="D74" s="11"/>
      <c r="E74" s="11">
        <v>10730013.699999999</v>
      </c>
      <c r="F74" s="11"/>
      <c r="G74" s="11">
        <v>17431946.050000001</v>
      </c>
      <c r="H74" s="11"/>
      <c r="I74" s="41">
        <v>24280488.379999999</v>
      </c>
      <c r="J74" s="11"/>
      <c r="K74" s="11">
        <v>23795213.530000001</v>
      </c>
      <c r="L74" s="11"/>
      <c r="M74" s="41">
        <v>20144029.59</v>
      </c>
      <c r="N74" s="11"/>
      <c r="O74" s="11">
        <v>18521298.550000001</v>
      </c>
      <c r="P74" s="11"/>
      <c r="Q74" s="11">
        <v>14744077.889999999</v>
      </c>
      <c r="R74" s="11"/>
      <c r="S74" s="11">
        <v>16848708.07</v>
      </c>
      <c r="T74" s="11"/>
      <c r="U74" s="11">
        <v>15152390.49</v>
      </c>
      <c r="V74" s="11"/>
      <c r="W74" s="11">
        <v>15482599.76</v>
      </c>
      <c r="X74" s="11"/>
      <c r="Y74" s="41">
        <v>12811395.52</v>
      </c>
      <c r="Z74" s="19"/>
      <c r="AA74" s="11">
        <f t="shared" ref="AA74:AA79" si="7">SUM(C74:Z74)</f>
        <v>199771837.47999999</v>
      </c>
    </row>
    <row r="75" spans="1:27" x14ac:dyDescent="0.25">
      <c r="A75" s="14" t="s">
        <v>3</v>
      </c>
      <c r="B75" s="14"/>
      <c r="C75" s="11">
        <v>1059757.31</v>
      </c>
      <c r="D75" s="11"/>
      <c r="E75" s="11">
        <v>1296633.96</v>
      </c>
      <c r="F75" s="11"/>
      <c r="G75" s="11">
        <v>2221251.87</v>
      </c>
      <c r="H75" s="11"/>
      <c r="I75" s="41">
        <v>1135433.1099999999</v>
      </c>
      <c r="J75" s="11"/>
      <c r="K75" s="11">
        <v>1612257.72</v>
      </c>
      <c r="L75" s="11"/>
      <c r="M75" s="41">
        <v>2164264.2400000002</v>
      </c>
      <c r="N75" s="11"/>
      <c r="O75" s="11">
        <v>1080111.25</v>
      </c>
      <c r="P75" s="11"/>
      <c r="Q75" s="11">
        <v>2100804.04</v>
      </c>
      <c r="R75" s="11"/>
      <c r="S75" s="11">
        <v>1712061.97</v>
      </c>
      <c r="T75" s="11"/>
      <c r="U75" s="11">
        <v>1291196.08</v>
      </c>
      <c r="V75" s="11"/>
      <c r="W75" s="11">
        <v>1538684.83</v>
      </c>
      <c r="X75" s="11"/>
      <c r="Y75" s="41">
        <v>914582.07</v>
      </c>
      <c r="Z75" s="19"/>
      <c r="AA75" s="11">
        <f t="shared" si="7"/>
        <v>18127038.450000003</v>
      </c>
    </row>
    <row r="76" spans="1:27" x14ac:dyDescent="0.25">
      <c r="A76" s="14" t="s">
        <v>4</v>
      </c>
      <c r="B76" s="14"/>
      <c r="C76" s="11">
        <v>192868.49</v>
      </c>
      <c r="D76" s="11"/>
      <c r="E76" s="11">
        <v>207260.16</v>
      </c>
      <c r="F76" s="11"/>
      <c r="G76" s="11">
        <v>317652.12</v>
      </c>
      <c r="H76" s="11"/>
      <c r="I76" s="41">
        <v>291546.26</v>
      </c>
      <c r="J76" s="11"/>
      <c r="K76" s="11">
        <v>369205.66</v>
      </c>
      <c r="L76" s="11"/>
      <c r="M76" s="41">
        <v>375483.32</v>
      </c>
      <c r="N76" s="11"/>
      <c r="O76" s="11">
        <v>287849.06</v>
      </c>
      <c r="P76" s="11"/>
      <c r="Q76" s="11">
        <v>245892.2</v>
      </c>
      <c r="R76" s="11"/>
      <c r="S76" s="11">
        <v>129413.05</v>
      </c>
      <c r="T76" s="11"/>
      <c r="U76" s="11">
        <v>152170.23000000001</v>
      </c>
      <c r="V76" s="11"/>
      <c r="W76" s="11">
        <v>187753.39</v>
      </c>
      <c r="X76" s="11"/>
      <c r="Y76" s="41">
        <v>176777.15</v>
      </c>
      <c r="Z76" s="19"/>
      <c r="AA76" s="11">
        <f t="shared" si="7"/>
        <v>2933871.09</v>
      </c>
    </row>
    <row r="77" spans="1:27" x14ac:dyDescent="0.25">
      <c r="A77" s="14" t="s">
        <v>5</v>
      </c>
      <c r="B77" s="14"/>
      <c r="C77" s="11">
        <v>866888.82000000007</v>
      </c>
      <c r="D77" s="11"/>
      <c r="E77" s="11">
        <v>1089373.8</v>
      </c>
      <c r="F77" s="11"/>
      <c r="G77" s="11">
        <v>1903599.75</v>
      </c>
      <c r="H77" s="11"/>
      <c r="I77" s="41">
        <v>843886.85</v>
      </c>
      <c r="J77" s="11"/>
      <c r="K77" s="11">
        <v>1243052.06</v>
      </c>
      <c r="L77" s="11"/>
      <c r="M77" s="41">
        <v>1788780.92</v>
      </c>
      <c r="N77" s="11"/>
      <c r="O77" s="11">
        <v>792262.19</v>
      </c>
      <c r="P77" s="11"/>
      <c r="Q77" s="11">
        <v>1854911.8399999999</v>
      </c>
      <c r="R77" s="11"/>
      <c r="S77" s="11">
        <v>1582648.92</v>
      </c>
      <c r="T77" s="11"/>
      <c r="U77" s="11">
        <v>1139025.8500000001</v>
      </c>
      <c r="V77" s="11"/>
      <c r="W77" s="11">
        <v>1350931.44</v>
      </c>
      <c r="X77" s="11"/>
      <c r="Y77" s="41">
        <v>737804.91999999993</v>
      </c>
      <c r="Z77" s="19"/>
      <c r="AA77" s="11">
        <f t="shared" si="7"/>
        <v>15193167.359999998</v>
      </c>
    </row>
    <row r="78" spans="1:27" x14ac:dyDescent="0.25">
      <c r="A78" s="14" t="s">
        <v>6</v>
      </c>
      <c r="B78" s="14"/>
      <c r="C78" s="11">
        <v>294742.19999999995</v>
      </c>
      <c r="D78" s="11"/>
      <c r="E78" s="11">
        <v>370387.08999999997</v>
      </c>
      <c r="F78" s="11"/>
      <c r="G78" s="11">
        <v>647223.91</v>
      </c>
      <c r="H78" s="11"/>
      <c r="I78" s="41">
        <v>286921.52999999997</v>
      </c>
      <c r="J78" s="11"/>
      <c r="K78" s="11">
        <v>422637.69999999995</v>
      </c>
      <c r="L78" s="11"/>
      <c r="M78" s="41">
        <v>608185.52</v>
      </c>
      <c r="N78" s="11"/>
      <c r="O78" s="11">
        <v>269369.14</v>
      </c>
      <c r="P78" s="11"/>
      <c r="Q78" s="11">
        <v>630670.02</v>
      </c>
      <c r="R78" s="11"/>
      <c r="S78" s="11">
        <v>538100.64</v>
      </c>
      <c r="T78" s="11"/>
      <c r="U78" s="11">
        <v>387268.79000000004</v>
      </c>
      <c r="V78" s="11"/>
      <c r="W78" s="11">
        <v>459316.69</v>
      </c>
      <c r="X78" s="11"/>
      <c r="Y78" s="41">
        <v>250853.66999999998</v>
      </c>
      <c r="Z78" s="19"/>
      <c r="AA78" s="11">
        <f t="shared" si="7"/>
        <v>5165676.9000000013</v>
      </c>
    </row>
    <row r="79" spans="1:27" x14ac:dyDescent="0.25">
      <c r="A79" s="15" t="s">
        <v>7</v>
      </c>
      <c r="B79" s="14"/>
      <c r="C79" s="11">
        <v>17337.78</v>
      </c>
      <c r="D79" s="11"/>
      <c r="E79" s="11">
        <v>21787.47</v>
      </c>
      <c r="F79" s="11"/>
      <c r="G79" s="11">
        <v>38072</v>
      </c>
      <c r="H79" s="11"/>
      <c r="I79" s="41">
        <v>16877.739999999998</v>
      </c>
      <c r="J79" s="11"/>
      <c r="K79" s="11">
        <v>24861.040000000001</v>
      </c>
      <c r="L79" s="11"/>
      <c r="M79" s="41">
        <v>35775.619999999995</v>
      </c>
      <c r="N79" s="11"/>
      <c r="O79" s="11">
        <v>15845.240000000002</v>
      </c>
      <c r="P79" s="11"/>
      <c r="Q79" s="11">
        <v>37098.240000000005</v>
      </c>
      <c r="R79" s="11"/>
      <c r="S79" s="11">
        <v>31652.98</v>
      </c>
      <c r="T79" s="11"/>
      <c r="U79" s="11">
        <v>22780.51</v>
      </c>
      <c r="V79" s="11"/>
      <c r="W79" s="11">
        <v>27018.629999999997</v>
      </c>
      <c r="X79" s="11"/>
      <c r="Y79" s="41">
        <v>14756.1</v>
      </c>
      <c r="Z79" s="19"/>
      <c r="AA79" s="11">
        <f t="shared" si="7"/>
        <v>303863.34999999998</v>
      </c>
    </row>
    <row r="80" spans="1:27" x14ac:dyDescent="0.25">
      <c r="A80" s="37" t="s">
        <v>8</v>
      </c>
      <c r="B80" s="14"/>
      <c r="C80" s="11"/>
      <c r="D80" s="11"/>
      <c r="E80" s="11"/>
      <c r="F80" s="11"/>
      <c r="G80" s="11"/>
      <c r="H80" s="11"/>
      <c r="I80" s="41"/>
      <c r="J80" s="11"/>
      <c r="K80" s="11"/>
      <c r="L80" s="11"/>
      <c r="M80" s="41"/>
      <c r="N80" s="11"/>
      <c r="O80" s="11"/>
      <c r="P80" s="11"/>
      <c r="Q80" s="11"/>
      <c r="R80" s="11"/>
      <c r="S80" s="11"/>
      <c r="T80" s="11"/>
      <c r="U80" s="11"/>
      <c r="V80" s="11"/>
      <c r="W80" s="11"/>
      <c r="X80" s="11"/>
      <c r="Y80" s="41"/>
      <c r="Z80" s="19"/>
      <c r="AA80" s="11"/>
    </row>
    <row r="81" spans="1:27" x14ac:dyDescent="0.25">
      <c r="A81" s="14" t="s">
        <v>2</v>
      </c>
      <c r="B81" s="14"/>
      <c r="C81" s="11">
        <v>3906259.51</v>
      </c>
      <c r="D81" s="11"/>
      <c r="E81" s="11">
        <v>4010963.87</v>
      </c>
      <c r="F81" s="11"/>
      <c r="G81" s="11">
        <v>6485613.8600000003</v>
      </c>
      <c r="H81" s="11"/>
      <c r="I81" s="41">
        <v>9396248.8499999996</v>
      </c>
      <c r="J81" s="11"/>
      <c r="K81" s="11">
        <v>8709912.8300000001</v>
      </c>
      <c r="L81" s="11"/>
      <c r="M81" s="41">
        <v>7832363.3899999997</v>
      </c>
      <c r="N81" s="11"/>
      <c r="O81" s="11">
        <v>7020551.4400000004</v>
      </c>
      <c r="P81" s="11"/>
      <c r="Q81" s="11">
        <v>5473284.0199999996</v>
      </c>
      <c r="R81" s="11"/>
      <c r="S81" s="11">
        <v>5641731.9400000004</v>
      </c>
      <c r="T81" s="11"/>
      <c r="U81" s="41">
        <v>5129479.9800000004</v>
      </c>
      <c r="V81" s="11"/>
      <c r="W81" s="11">
        <v>6098181.3300000001</v>
      </c>
      <c r="X81" s="11"/>
      <c r="Y81" s="41">
        <v>4053096.09</v>
      </c>
      <c r="Z81" s="19"/>
      <c r="AA81" s="11">
        <f>SUM(C81:Z81)</f>
        <v>73757687.109999999</v>
      </c>
    </row>
    <row r="82" spans="1:27" x14ac:dyDescent="0.25">
      <c r="A82" s="14" t="s">
        <v>5</v>
      </c>
      <c r="B82" s="14"/>
      <c r="C82" s="11">
        <v>415710.82</v>
      </c>
      <c r="D82" s="11"/>
      <c r="E82" s="11">
        <v>565175.23</v>
      </c>
      <c r="F82" s="11"/>
      <c r="G82" s="11">
        <v>1223849.83</v>
      </c>
      <c r="H82" s="11"/>
      <c r="I82" s="41">
        <v>880355.82</v>
      </c>
      <c r="J82" s="11"/>
      <c r="K82" s="11">
        <v>675464.49</v>
      </c>
      <c r="L82" s="11"/>
      <c r="M82" s="41">
        <v>939938.93</v>
      </c>
      <c r="N82" s="11"/>
      <c r="O82" s="11">
        <v>323789.96999999997</v>
      </c>
      <c r="P82" s="11"/>
      <c r="Q82" s="11">
        <v>867493.85999999987</v>
      </c>
      <c r="R82" s="11"/>
      <c r="S82" s="11">
        <v>712400.75</v>
      </c>
      <c r="T82" s="11"/>
      <c r="U82" s="41">
        <v>619756.69999999995</v>
      </c>
      <c r="V82" s="11"/>
      <c r="W82" s="11">
        <v>692758.66</v>
      </c>
      <c r="X82" s="11"/>
      <c r="Y82" s="41">
        <v>180063.6</v>
      </c>
      <c r="Z82" s="19"/>
      <c r="AA82" s="11">
        <f>SUM(C82:Z82)</f>
        <v>8096758.6599999992</v>
      </c>
    </row>
    <row r="83" spans="1:27" x14ac:dyDescent="0.25">
      <c r="A83" s="14" t="s">
        <v>10</v>
      </c>
      <c r="B83" s="14"/>
      <c r="C83" s="11">
        <v>141341.68</v>
      </c>
      <c r="D83" s="11"/>
      <c r="E83" s="11">
        <v>192159.58</v>
      </c>
      <c r="F83" s="11"/>
      <c r="G83" s="11">
        <v>416108.94</v>
      </c>
      <c r="H83" s="11"/>
      <c r="I83" s="41">
        <v>299320.98</v>
      </c>
      <c r="J83" s="11"/>
      <c r="K83" s="11">
        <v>229657.93</v>
      </c>
      <c r="L83" s="11"/>
      <c r="M83" s="41">
        <v>319579.24</v>
      </c>
      <c r="N83" s="11"/>
      <c r="O83" s="11">
        <v>110088.59</v>
      </c>
      <c r="P83" s="11"/>
      <c r="Q83" s="11">
        <v>294947.90999999997</v>
      </c>
      <c r="R83" s="11"/>
      <c r="S83" s="11">
        <v>242216.26</v>
      </c>
      <c r="T83" s="11"/>
      <c r="U83" s="41">
        <v>210717.28</v>
      </c>
      <c r="V83" s="11"/>
      <c r="W83" s="11">
        <v>235537.94</v>
      </c>
      <c r="X83" s="11"/>
      <c r="Y83" s="41">
        <v>61221.62</v>
      </c>
      <c r="Z83" s="19"/>
      <c r="AA83" s="11">
        <f>SUM(C83:Z83)</f>
        <v>2752897.9499999997</v>
      </c>
    </row>
    <row r="84" spans="1:27" x14ac:dyDescent="0.25">
      <c r="A84" s="15" t="s">
        <v>7</v>
      </c>
      <c r="B84" s="14"/>
      <c r="C84" s="11">
        <v>8314.2199999999993</v>
      </c>
      <c r="D84" s="11"/>
      <c r="E84" s="11">
        <v>11303.5</v>
      </c>
      <c r="F84" s="11"/>
      <c r="G84" s="11">
        <v>24477</v>
      </c>
      <c r="H84" s="11"/>
      <c r="I84" s="41">
        <v>17607.12</v>
      </c>
      <c r="J84" s="11"/>
      <c r="K84" s="11">
        <v>13509.29</v>
      </c>
      <c r="L84" s="11"/>
      <c r="M84" s="41">
        <v>18798.78</v>
      </c>
      <c r="N84" s="11"/>
      <c r="O84" s="11">
        <v>6475.8</v>
      </c>
      <c r="P84" s="11"/>
      <c r="Q84" s="11">
        <v>17349.88</v>
      </c>
      <c r="R84" s="11"/>
      <c r="S84" s="11">
        <v>14248.02</v>
      </c>
      <c r="T84" s="11"/>
      <c r="U84" s="41">
        <v>12395.13</v>
      </c>
      <c r="V84" s="11"/>
      <c r="W84" s="11">
        <v>13855.17</v>
      </c>
      <c r="X84" s="11"/>
      <c r="Y84" s="41">
        <v>3601.27</v>
      </c>
      <c r="Z84" s="19"/>
      <c r="AA84" s="11">
        <f>SUM(C84:Z84)</f>
        <v>161935.18000000002</v>
      </c>
    </row>
    <row r="85" spans="1:27" x14ac:dyDescent="0.25">
      <c r="A85" s="37" t="s">
        <v>9</v>
      </c>
      <c r="B85" s="14"/>
      <c r="C85" s="11"/>
      <c r="D85" s="11"/>
      <c r="E85" s="11"/>
      <c r="F85" s="11"/>
      <c r="G85" s="11"/>
      <c r="H85" s="11"/>
      <c r="I85" s="41"/>
      <c r="J85" s="11"/>
      <c r="K85" s="11"/>
      <c r="L85" s="11"/>
      <c r="M85" s="41"/>
      <c r="N85" s="11"/>
      <c r="O85" s="11"/>
      <c r="P85" s="11"/>
      <c r="Q85" s="11"/>
      <c r="R85" s="11"/>
      <c r="S85" s="11"/>
      <c r="T85" s="11"/>
      <c r="U85" s="11"/>
      <c r="V85" s="11"/>
      <c r="W85" s="11"/>
      <c r="X85" s="11"/>
      <c r="Y85" s="41"/>
      <c r="Z85" s="19"/>
      <c r="AA85" s="11"/>
    </row>
    <row r="86" spans="1:27" x14ac:dyDescent="0.25">
      <c r="A86" s="14" t="s">
        <v>2</v>
      </c>
      <c r="B86" s="14"/>
      <c r="C86" s="11">
        <v>5923416.4400000004</v>
      </c>
      <c r="D86" s="11"/>
      <c r="E86" s="11">
        <v>6719049.8300000001</v>
      </c>
      <c r="F86" s="11"/>
      <c r="G86" s="11">
        <v>10946332.189999999</v>
      </c>
      <c r="H86" s="11"/>
      <c r="I86" s="41">
        <v>14884239.529999999</v>
      </c>
      <c r="J86" s="11"/>
      <c r="K86" s="11">
        <v>15085300.699999999</v>
      </c>
      <c r="L86" s="11"/>
      <c r="M86" s="41">
        <v>12311666.199999999</v>
      </c>
      <c r="N86" s="11"/>
      <c r="O86" s="11">
        <v>11500747.109999999</v>
      </c>
      <c r="P86" s="11"/>
      <c r="Q86" s="11">
        <v>9270793.8699999992</v>
      </c>
      <c r="R86" s="11"/>
      <c r="S86" s="11">
        <v>11206976.130000001</v>
      </c>
      <c r="T86" s="11"/>
      <c r="U86" s="11">
        <v>10022910.51</v>
      </c>
      <c r="V86" s="11"/>
      <c r="W86" s="11">
        <v>9384418.4299999997</v>
      </c>
      <c r="X86" s="11"/>
      <c r="Y86" s="41">
        <v>8758299.4299999997</v>
      </c>
      <c r="Z86" s="19"/>
      <c r="AA86" s="11">
        <f t="shared" ref="AA86:AA91" si="8">SUM(C86:Z86)</f>
        <v>126014150.37</v>
      </c>
    </row>
    <row r="87" spans="1:27" x14ac:dyDescent="0.25">
      <c r="A87" s="14" t="s">
        <v>3</v>
      </c>
      <c r="B87" s="14"/>
      <c r="C87" s="11">
        <v>644046.49</v>
      </c>
      <c r="D87" s="11"/>
      <c r="E87" s="11">
        <v>731458.73</v>
      </c>
      <c r="F87" s="11"/>
      <c r="G87" s="11">
        <v>997402.04</v>
      </c>
      <c r="H87" s="11"/>
      <c r="I87" s="41">
        <v>255077.29</v>
      </c>
      <c r="J87" s="11"/>
      <c r="K87" s="11">
        <v>936793.23</v>
      </c>
      <c r="L87" s="11"/>
      <c r="M87" s="41">
        <v>1224325.31</v>
      </c>
      <c r="N87" s="11"/>
      <c r="O87" s="11">
        <v>756321.28000000003</v>
      </c>
      <c r="P87" s="11"/>
      <c r="Q87" s="11">
        <v>1233310.18</v>
      </c>
      <c r="R87" s="11"/>
      <c r="S87" s="11">
        <v>999661.22</v>
      </c>
      <c r="T87" s="11"/>
      <c r="U87" s="11">
        <v>671439.38</v>
      </c>
      <c r="V87" s="11"/>
      <c r="W87" s="11">
        <v>845926.17</v>
      </c>
      <c r="X87" s="11"/>
      <c r="Y87" s="41">
        <v>734518.47</v>
      </c>
      <c r="Z87" s="19"/>
      <c r="AA87" s="11">
        <f t="shared" si="8"/>
        <v>10030279.790000001</v>
      </c>
    </row>
    <row r="88" spans="1:27" x14ac:dyDescent="0.25">
      <c r="A88" s="14" t="s">
        <v>4</v>
      </c>
      <c r="B88" s="14"/>
      <c r="C88" s="11">
        <v>192868.49</v>
      </c>
      <c r="D88" s="11"/>
      <c r="E88" s="11">
        <v>207260.16</v>
      </c>
      <c r="F88" s="11"/>
      <c r="G88" s="11">
        <v>317652.12</v>
      </c>
      <c r="H88" s="11"/>
      <c r="I88" s="41">
        <v>291546.26</v>
      </c>
      <c r="J88" s="11"/>
      <c r="K88" s="11">
        <v>369205.66</v>
      </c>
      <c r="L88" s="11"/>
      <c r="M88" s="41">
        <v>375483.32</v>
      </c>
      <c r="N88" s="11"/>
      <c r="O88" s="11">
        <v>287849.06</v>
      </c>
      <c r="P88" s="11"/>
      <c r="Q88" s="11">
        <v>245892.2</v>
      </c>
      <c r="R88" s="11"/>
      <c r="S88" s="11">
        <v>129413.05</v>
      </c>
      <c r="T88" s="11"/>
      <c r="U88" s="11">
        <v>152170.23000000001</v>
      </c>
      <c r="V88" s="11"/>
      <c r="W88" s="11">
        <v>187753.39</v>
      </c>
      <c r="X88" s="11"/>
      <c r="Y88" s="41">
        <v>176777.15</v>
      </c>
      <c r="Z88" s="19"/>
      <c r="AA88" s="11">
        <f t="shared" si="8"/>
        <v>2933871.09</v>
      </c>
    </row>
    <row r="89" spans="1:27" x14ac:dyDescent="0.25">
      <c r="A89" s="14" t="s">
        <v>5</v>
      </c>
      <c r="B89" s="14"/>
      <c r="C89" s="11">
        <v>451178</v>
      </c>
      <c r="D89" s="11"/>
      <c r="E89" s="11">
        <v>524198.57</v>
      </c>
      <c r="F89" s="11"/>
      <c r="G89" s="11">
        <v>679749.92</v>
      </c>
      <c r="H89" s="11"/>
      <c r="I89" s="41">
        <v>-36468.97</v>
      </c>
      <c r="J89" s="11"/>
      <c r="K89" s="11">
        <v>567587.56999999995</v>
      </c>
      <c r="L89" s="11"/>
      <c r="M89" s="41">
        <v>848841.99</v>
      </c>
      <c r="N89" s="11"/>
      <c r="O89" s="11">
        <v>468472.22</v>
      </c>
      <c r="P89" s="11"/>
      <c r="Q89" s="11">
        <v>987417.98</v>
      </c>
      <c r="R89" s="11"/>
      <c r="S89" s="11">
        <v>870248.17</v>
      </c>
      <c r="T89" s="11"/>
      <c r="U89" s="11">
        <v>519269.15</v>
      </c>
      <c r="V89" s="11"/>
      <c r="W89" s="11">
        <v>658172.78</v>
      </c>
      <c r="X89" s="11"/>
      <c r="Y89" s="41">
        <v>557741.31999999995</v>
      </c>
      <c r="Z89" s="19"/>
      <c r="AA89" s="11">
        <f t="shared" si="8"/>
        <v>7096408.7000000002</v>
      </c>
    </row>
    <row r="90" spans="1:27" x14ac:dyDescent="0.25">
      <c r="A90" s="14" t="s">
        <v>10</v>
      </c>
      <c r="B90" s="14"/>
      <c r="C90" s="11">
        <v>153400.51999999999</v>
      </c>
      <c r="D90" s="11"/>
      <c r="E90" s="11">
        <v>178227.51</v>
      </c>
      <c r="F90" s="11"/>
      <c r="G90" s="11">
        <v>231114.97</v>
      </c>
      <c r="H90" s="11"/>
      <c r="I90" s="41">
        <v>-12399.45</v>
      </c>
      <c r="J90" s="11"/>
      <c r="K90" s="11">
        <v>192979.77</v>
      </c>
      <c r="L90" s="11"/>
      <c r="M90" s="41">
        <v>288606.28000000003</v>
      </c>
      <c r="N90" s="11"/>
      <c r="O90" s="11">
        <v>159280.54999999999</v>
      </c>
      <c r="P90" s="11"/>
      <c r="Q90" s="11">
        <v>335722.11</v>
      </c>
      <c r="R90" s="11"/>
      <c r="S90" s="11">
        <v>295884.38</v>
      </c>
      <c r="T90" s="11"/>
      <c r="U90" s="11">
        <v>176551.51</v>
      </c>
      <c r="V90" s="11"/>
      <c r="W90" s="11">
        <v>223778.75</v>
      </c>
      <c r="X90" s="11"/>
      <c r="Y90" s="41">
        <v>189632.05</v>
      </c>
      <c r="Z90" s="19"/>
      <c r="AA90" s="11">
        <f t="shared" si="8"/>
        <v>2412778.9500000002</v>
      </c>
    </row>
    <row r="91" spans="1:27" x14ac:dyDescent="0.25">
      <c r="A91" s="15" t="s">
        <v>7</v>
      </c>
      <c r="B91" s="14"/>
      <c r="C91" s="11">
        <v>9023.56</v>
      </c>
      <c r="D91" s="11"/>
      <c r="E91" s="11">
        <v>10483.969999999999</v>
      </c>
      <c r="F91" s="11"/>
      <c r="G91" s="11">
        <v>13595</v>
      </c>
      <c r="H91" s="11"/>
      <c r="I91" s="41">
        <v>-729.38</v>
      </c>
      <c r="J91" s="11"/>
      <c r="K91" s="11">
        <v>11351.75</v>
      </c>
      <c r="L91" s="11"/>
      <c r="M91" s="41">
        <v>16976.84</v>
      </c>
      <c r="N91" s="11"/>
      <c r="O91" s="11">
        <v>9369.44</v>
      </c>
      <c r="P91" s="11"/>
      <c r="Q91" s="11">
        <v>19748.36</v>
      </c>
      <c r="R91" s="11"/>
      <c r="S91" s="11">
        <v>17404.96</v>
      </c>
      <c r="T91" s="11"/>
      <c r="U91" s="11">
        <v>10385.379999999999</v>
      </c>
      <c r="V91" s="11"/>
      <c r="W91" s="11">
        <v>13163.46</v>
      </c>
      <c r="X91" s="11"/>
      <c r="Y91" s="41">
        <v>11154.83</v>
      </c>
      <c r="Z91" s="19"/>
      <c r="AA91" s="11">
        <f t="shared" si="8"/>
        <v>141928.16999999998</v>
      </c>
    </row>
    <row r="92" spans="1:27" x14ac:dyDescent="0.25">
      <c r="A92" s="15"/>
      <c r="B92" s="14"/>
      <c r="C92" s="11"/>
      <c r="D92" s="11"/>
      <c r="E92" s="11"/>
      <c r="F92" s="11"/>
      <c r="G92" s="11"/>
      <c r="H92" s="11"/>
      <c r="I92" s="11"/>
      <c r="J92" s="11"/>
      <c r="K92" s="11"/>
      <c r="L92" s="11"/>
      <c r="M92" s="11"/>
      <c r="N92" s="11"/>
      <c r="O92" s="11"/>
      <c r="P92" s="11"/>
      <c r="Q92" s="11"/>
      <c r="R92" s="11"/>
      <c r="S92" s="11"/>
      <c r="T92" s="11"/>
      <c r="U92" s="11"/>
      <c r="V92" s="11"/>
      <c r="W92" s="11"/>
      <c r="X92" s="11"/>
      <c r="Y92" s="11"/>
      <c r="Z92" s="19"/>
      <c r="AA92" s="11"/>
    </row>
    <row r="93" spans="1:27" x14ac:dyDescent="0.25">
      <c r="A93" s="15"/>
      <c r="B93" s="14"/>
      <c r="C93" s="11"/>
      <c r="D93" s="11"/>
      <c r="E93" s="11"/>
      <c r="F93" s="11"/>
      <c r="G93" s="11"/>
      <c r="H93" s="11"/>
      <c r="I93" s="11"/>
      <c r="J93" s="11"/>
      <c r="K93" s="11"/>
      <c r="L93" s="11"/>
      <c r="M93" s="11"/>
      <c r="N93" s="11"/>
      <c r="O93" s="11"/>
      <c r="P93" s="11"/>
      <c r="Q93" s="11"/>
      <c r="R93" s="11"/>
      <c r="S93" s="11"/>
      <c r="T93" s="11"/>
      <c r="U93" s="11"/>
      <c r="V93" s="11"/>
      <c r="W93" s="11"/>
      <c r="X93" s="11"/>
      <c r="Y93" s="11"/>
      <c r="Z93" s="19"/>
      <c r="AA93" s="11"/>
    </row>
    <row r="94" spans="1:27" x14ac:dyDescent="0.25">
      <c r="A94" s="10" t="s">
        <v>12</v>
      </c>
      <c r="B94" s="14"/>
      <c r="C94" s="11"/>
      <c r="D94" s="11"/>
      <c r="E94" s="11"/>
      <c r="F94" s="11"/>
      <c r="G94" s="11"/>
      <c r="H94" s="11"/>
      <c r="I94" s="11"/>
      <c r="J94" s="11"/>
      <c r="K94" s="11"/>
      <c r="L94" s="11"/>
      <c r="M94" s="11"/>
      <c r="N94" s="11"/>
      <c r="O94" s="11"/>
      <c r="P94" s="11"/>
      <c r="Q94" s="11"/>
      <c r="R94" s="11"/>
      <c r="S94" s="11"/>
      <c r="T94" s="11"/>
      <c r="U94" s="11"/>
      <c r="V94" s="11"/>
      <c r="W94" s="11"/>
      <c r="X94" s="11"/>
      <c r="Y94" s="11"/>
      <c r="Z94" s="19"/>
      <c r="AA94" s="11"/>
    </row>
    <row r="95" spans="1:27" x14ac:dyDescent="0.25">
      <c r="A95" s="37" t="s">
        <v>1</v>
      </c>
      <c r="B95" s="14"/>
      <c r="C95" s="11"/>
      <c r="D95" s="11"/>
      <c r="E95" s="11"/>
      <c r="F95" s="11"/>
      <c r="G95" s="11"/>
      <c r="H95" s="11"/>
      <c r="I95" s="11"/>
      <c r="J95" s="11"/>
      <c r="K95" s="11"/>
      <c r="L95" s="11"/>
      <c r="M95" s="11"/>
      <c r="N95" s="11"/>
      <c r="O95" s="11"/>
      <c r="P95" s="11"/>
      <c r="Q95" s="11"/>
      <c r="R95" s="11"/>
      <c r="S95" s="11"/>
      <c r="T95" s="11"/>
      <c r="U95" s="11"/>
      <c r="V95" s="11"/>
      <c r="W95" s="11"/>
      <c r="X95" s="11"/>
      <c r="Y95" s="11"/>
      <c r="Z95" s="19"/>
      <c r="AA95" s="11"/>
    </row>
    <row r="96" spans="1:27" x14ac:dyDescent="0.25">
      <c r="A96" s="14" t="s">
        <v>2</v>
      </c>
      <c r="B96" s="14"/>
      <c r="C96" s="11">
        <v>1025439.45</v>
      </c>
      <c r="D96" s="11"/>
      <c r="E96" s="11">
        <v>1366222.17</v>
      </c>
      <c r="F96" s="11"/>
      <c r="G96" s="11">
        <v>1898090.5</v>
      </c>
      <c r="H96" s="11"/>
      <c r="I96" s="11">
        <v>2185497.91</v>
      </c>
      <c r="J96" s="11"/>
      <c r="K96" s="11">
        <v>2072368.68</v>
      </c>
      <c r="L96" s="11"/>
      <c r="M96" s="11">
        <v>2005427.58</v>
      </c>
      <c r="N96" s="11"/>
      <c r="O96" s="11">
        <v>1857299.4</v>
      </c>
      <c r="P96" s="11"/>
      <c r="Q96" s="11">
        <v>1494576.43</v>
      </c>
      <c r="R96" s="11"/>
      <c r="S96" s="11">
        <v>1717189.49</v>
      </c>
      <c r="T96" s="11"/>
      <c r="U96" s="11">
        <v>1668681.61</v>
      </c>
      <c r="V96" s="11"/>
      <c r="W96" s="11">
        <v>1337864.3400000001</v>
      </c>
      <c r="X96" s="11"/>
      <c r="Y96" s="11">
        <v>975656.4</v>
      </c>
      <c r="Z96" s="19"/>
      <c r="AA96" s="11">
        <f t="shared" ref="AA96:AA101" si="9">SUM(C96:Z96)</f>
        <v>19604313.960000001</v>
      </c>
    </row>
    <row r="97" spans="1:27" x14ac:dyDescent="0.25">
      <c r="A97" s="14" t="s">
        <v>3</v>
      </c>
      <c r="B97" s="14"/>
      <c r="C97" s="11">
        <v>129448.98</v>
      </c>
      <c r="D97" s="11"/>
      <c r="E97" s="11">
        <v>198023.81</v>
      </c>
      <c r="F97" s="11"/>
      <c r="G97" s="11">
        <v>371589.49</v>
      </c>
      <c r="H97" s="11"/>
      <c r="I97" s="11">
        <v>226140.85</v>
      </c>
      <c r="J97" s="11"/>
      <c r="K97" s="11">
        <v>308243.49</v>
      </c>
      <c r="L97" s="11"/>
      <c r="M97" s="11">
        <v>444130.98</v>
      </c>
      <c r="N97" s="11"/>
      <c r="O97" s="11">
        <v>253141.16</v>
      </c>
      <c r="P97" s="11"/>
      <c r="Q97" s="11">
        <v>274917.3</v>
      </c>
      <c r="R97" s="11"/>
      <c r="S97" s="11">
        <v>215950.22</v>
      </c>
      <c r="T97" s="11"/>
      <c r="U97" s="11">
        <v>178486.93</v>
      </c>
      <c r="V97" s="11"/>
      <c r="W97" s="11">
        <v>205764.13</v>
      </c>
      <c r="X97" s="11"/>
      <c r="Y97" s="11">
        <v>48228.06</v>
      </c>
      <c r="Z97" s="19"/>
      <c r="AA97" s="11">
        <f t="shared" si="9"/>
        <v>2854065.4000000004</v>
      </c>
    </row>
    <row r="98" spans="1:27" x14ac:dyDescent="0.25">
      <c r="A98" s="14" t="s">
        <v>4</v>
      </c>
      <c r="B98" s="14"/>
      <c r="C98" s="11">
        <v>0</v>
      </c>
      <c r="D98" s="11"/>
      <c r="E98" s="11">
        <v>0</v>
      </c>
      <c r="F98" s="11"/>
      <c r="G98" s="11">
        <v>0</v>
      </c>
      <c r="H98" s="11"/>
      <c r="I98" s="11">
        <v>0</v>
      </c>
      <c r="J98" s="11"/>
      <c r="K98" s="11">
        <v>0</v>
      </c>
      <c r="L98" s="11"/>
      <c r="M98" s="11">
        <v>0</v>
      </c>
      <c r="N98" s="11"/>
      <c r="O98" s="11">
        <v>0</v>
      </c>
      <c r="P98" s="11"/>
      <c r="Q98" s="11">
        <v>0</v>
      </c>
      <c r="R98" s="11"/>
      <c r="S98" s="11">
        <v>0</v>
      </c>
      <c r="T98" s="11"/>
      <c r="U98" s="11">
        <v>0</v>
      </c>
      <c r="V98" s="11"/>
      <c r="W98" s="11">
        <v>0</v>
      </c>
      <c r="X98" s="11"/>
      <c r="Y98" s="11">
        <v>0</v>
      </c>
      <c r="Z98" s="19"/>
      <c r="AA98" s="11">
        <f t="shared" si="9"/>
        <v>0</v>
      </c>
    </row>
    <row r="99" spans="1:27" x14ac:dyDescent="0.25">
      <c r="A99" s="14" t="s">
        <v>5</v>
      </c>
      <c r="B99" s="14"/>
      <c r="C99" s="11">
        <v>129448.98</v>
      </c>
      <c r="D99" s="11"/>
      <c r="E99" s="11">
        <v>198023.81</v>
      </c>
      <c r="F99" s="11"/>
      <c r="G99" s="11">
        <v>371589.49</v>
      </c>
      <c r="H99" s="11"/>
      <c r="I99" s="11">
        <v>226140.85</v>
      </c>
      <c r="J99" s="11"/>
      <c r="K99" s="11">
        <v>308243.49</v>
      </c>
      <c r="L99" s="11"/>
      <c r="M99" s="11">
        <v>444130.98</v>
      </c>
      <c r="N99" s="11"/>
      <c r="O99" s="11">
        <v>253141.16</v>
      </c>
      <c r="P99" s="11"/>
      <c r="Q99" s="11">
        <v>274917.3</v>
      </c>
      <c r="R99" s="11"/>
      <c r="S99" s="11">
        <v>215950.22</v>
      </c>
      <c r="T99" s="11"/>
      <c r="U99" s="11">
        <v>178486.93</v>
      </c>
      <c r="V99" s="11"/>
      <c r="W99" s="11">
        <v>205764.13</v>
      </c>
      <c r="X99" s="11"/>
      <c r="Y99" s="11">
        <v>48228.06</v>
      </c>
      <c r="Z99" s="19"/>
      <c r="AA99" s="11">
        <f t="shared" si="9"/>
        <v>2854065.4000000004</v>
      </c>
    </row>
    <row r="100" spans="1:27" x14ac:dyDescent="0.25">
      <c r="A100" s="14" t="s">
        <v>6</v>
      </c>
      <c r="B100" s="14"/>
      <c r="C100" s="11">
        <v>44012.65</v>
      </c>
      <c r="D100" s="11"/>
      <c r="E100" s="11">
        <v>67328.100000000006</v>
      </c>
      <c r="F100" s="11"/>
      <c r="G100" s="11">
        <v>126340.43</v>
      </c>
      <c r="H100" s="11"/>
      <c r="I100" s="11">
        <v>76887.89</v>
      </c>
      <c r="J100" s="11"/>
      <c r="K100" s="11">
        <v>104802.79</v>
      </c>
      <c r="L100" s="11"/>
      <c r="M100" s="11">
        <v>151004.53</v>
      </c>
      <c r="N100" s="11"/>
      <c r="O100" s="11">
        <v>86067.99</v>
      </c>
      <c r="P100" s="11"/>
      <c r="Q100" s="11">
        <v>93471.88</v>
      </c>
      <c r="R100" s="11"/>
      <c r="S100" s="11">
        <v>73423.070000000007</v>
      </c>
      <c r="T100" s="11"/>
      <c r="U100" s="11">
        <v>60685.56</v>
      </c>
      <c r="V100" s="11"/>
      <c r="W100" s="11">
        <v>69959.8</v>
      </c>
      <c r="X100" s="11"/>
      <c r="Y100" s="11">
        <v>16397.54</v>
      </c>
      <c r="Z100" s="19"/>
      <c r="AA100" s="11">
        <f t="shared" si="9"/>
        <v>970382.23000000021</v>
      </c>
    </row>
    <row r="101" spans="1:27" x14ac:dyDescent="0.25">
      <c r="A101" s="15" t="s">
        <v>7</v>
      </c>
      <c r="B101" s="14"/>
      <c r="C101" s="11">
        <v>2588.98</v>
      </c>
      <c r="D101" s="11"/>
      <c r="E101" s="11">
        <v>3960.48</v>
      </c>
      <c r="F101" s="11"/>
      <c r="G101" s="11">
        <v>7431.79</v>
      </c>
      <c r="H101" s="11"/>
      <c r="I101" s="11">
        <v>4522.82</v>
      </c>
      <c r="J101" s="11"/>
      <c r="K101" s="11">
        <v>6164.87</v>
      </c>
      <c r="L101" s="11"/>
      <c r="M101" s="11">
        <v>8882.6200000000008</v>
      </c>
      <c r="N101" s="11"/>
      <c r="O101" s="11">
        <v>5062.82</v>
      </c>
      <c r="P101" s="11"/>
      <c r="Q101" s="11">
        <v>5498.35</v>
      </c>
      <c r="R101" s="11"/>
      <c r="S101" s="11">
        <v>4319</v>
      </c>
      <c r="T101" s="11"/>
      <c r="U101" s="11">
        <v>3569.74</v>
      </c>
      <c r="V101" s="11"/>
      <c r="W101" s="11">
        <v>4115.28</v>
      </c>
      <c r="X101" s="11"/>
      <c r="Y101" s="11">
        <v>964.56</v>
      </c>
      <c r="Z101" s="19"/>
      <c r="AA101" s="11">
        <f t="shared" si="9"/>
        <v>57081.30999999999</v>
      </c>
    </row>
    <row r="102" spans="1:27" x14ac:dyDescent="0.25">
      <c r="A102" s="37" t="s">
        <v>8</v>
      </c>
      <c r="B102" s="14"/>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9"/>
      <c r="AA102" s="11"/>
    </row>
    <row r="103" spans="1:27" x14ac:dyDescent="0.25">
      <c r="A103" s="14" t="s">
        <v>2</v>
      </c>
      <c r="B103" s="14"/>
      <c r="C103" s="11">
        <v>1025439.45</v>
      </c>
      <c r="D103" s="11"/>
      <c r="E103" s="11">
        <v>1366222.17</v>
      </c>
      <c r="F103" s="11"/>
      <c r="G103" s="11">
        <v>1898090.5</v>
      </c>
      <c r="H103" s="11"/>
      <c r="I103" s="11">
        <v>2185497.91</v>
      </c>
      <c r="J103" s="11"/>
      <c r="K103" s="11">
        <v>2072368.68</v>
      </c>
      <c r="L103" s="11"/>
      <c r="M103" s="11">
        <v>2005427.58</v>
      </c>
      <c r="N103" s="11"/>
      <c r="O103" s="11">
        <v>1857299.4</v>
      </c>
      <c r="P103" s="11"/>
      <c r="Q103" s="11">
        <v>1494576.43</v>
      </c>
      <c r="R103" s="11"/>
      <c r="S103" s="11">
        <v>1717189.49</v>
      </c>
      <c r="T103" s="11"/>
      <c r="U103" s="11">
        <v>1668681.61</v>
      </c>
      <c r="V103" s="11"/>
      <c r="W103" s="11">
        <v>1337864.3400000001</v>
      </c>
      <c r="X103" s="11"/>
      <c r="Y103" s="11">
        <v>975656.4</v>
      </c>
      <c r="Z103" s="19"/>
      <c r="AA103" s="11">
        <f>SUM(C103:Z103)</f>
        <v>19604313.960000001</v>
      </c>
    </row>
    <row r="104" spans="1:27" x14ac:dyDescent="0.25">
      <c r="A104" s="14" t="s">
        <v>5</v>
      </c>
      <c r="B104" s="14"/>
      <c r="C104" s="11">
        <v>129448.98</v>
      </c>
      <c r="D104" s="11"/>
      <c r="E104" s="11">
        <v>198023.81</v>
      </c>
      <c r="F104" s="11"/>
      <c r="G104" s="11">
        <v>371589.49</v>
      </c>
      <c r="H104" s="11"/>
      <c r="I104" s="11">
        <v>226140.85</v>
      </c>
      <c r="J104" s="11"/>
      <c r="K104" s="11">
        <v>308243.49</v>
      </c>
      <c r="L104" s="11"/>
      <c r="M104" s="11">
        <v>444130.98</v>
      </c>
      <c r="N104" s="11"/>
      <c r="O104" s="11">
        <v>253141.16</v>
      </c>
      <c r="P104" s="11"/>
      <c r="Q104" s="11">
        <v>274917.3</v>
      </c>
      <c r="R104" s="11"/>
      <c r="S104" s="11">
        <v>215950.22</v>
      </c>
      <c r="T104" s="11"/>
      <c r="U104" s="11">
        <v>178486.93</v>
      </c>
      <c r="V104" s="11"/>
      <c r="W104" s="11">
        <v>205764.13</v>
      </c>
      <c r="X104" s="11"/>
      <c r="Y104" s="11">
        <v>48228.06</v>
      </c>
      <c r="Z104" s="19"/>
      <c r="AA104" s="11">
        <f>SUM(C104:Z104)</f>
        <v>2854065.4000000004</v>
      </c>
    </row>
    <row r="105" spans="1:27" x14ac:dyDescent="0.25">
      <c r="A105" s="14" t="s">
        <v>10</v>
      </c>
      <c r="B105" s="14"/>
      <c r="C105" s="11">
        <v>44012.65</v>
      </c>
      <c r="D105" s="11"/>
      <c r="E105" s="11">
        <v>67328.100000000006</v>
      </c>
      <c r="F105" s="11"/>
      <c r="G105" s="11">
        <v>126340.43</v>
      </c>
      <c r="H105" s="11"/>
      <c r="I105" s="11">
        <v>76887.89</v>
      </c>
      <c r="J105" s="11"/>
      <c r="K105" s="11">
        <v>104802.79</v>
      </c>
      <c r="L105" s="11"/>
      <c r="M105" s="11">
        <v>151004.53</v>
      </c>
      <c r="N105" s="11"/>
      <c r="O105" s="11">
        <v>86067.99</v>
      </c>
      <c r="P105" s="11"/>
      <c r="Q105" s="11">
        <v>93471.88</v>
      </c>
      <c r="R105" s="11"/>
      <c r="S105" s="11">
        <v>73423.070000000007</v>
      </c>
      <c r="T105" s="11"/>
      <c r="U105" s="11">
        <v>60685.56</v>
      </c>
      <c r="V105" s="11"/>
      <c r="W105" s="11">
        <v>69959.8</v>
      </c>
      <c r="X105" s="11"/>
      <c r="Y105" s="11">
        <v>16397.54</v>
      </c>
      <c r="Z105" s="19"/>
      <c r="AA105" s="11">
        <f>SUM(C105:Z105)</f>
        <v>970382.23000000021</v>
      </c>
    </row>
    <row r="106" spans="1:27" x14ac:dyDescent="0.25">
      <c r="A106" s="15" t="s">
        <v>7</v>
      </c>
      <c r="B106" s="14"/>
      <c r="C106" s="11">
        <v>2588.98</v>
      </c>
      <c r="D106" s="11"/>
      <c r="E106" s="11">
        <v>3960.48</v>
      </c>
      <c r="F106" s="11"/>
      <c r="G106" s="11">
        <v>7431.79</v>
      </c>
      <c r="H106" s="11"/>
      <c r="I106" s="11">
        <v>4522.82</v>
      </c>
      <c r="J106" s="11"/>
      <c r="K106" s="11">
        <v>6164.87</v>
      </c>
      <c r="L106" s="11"/>
      <c r="M106" s="11">
        <v>8882.6200000000008</v>
      </c>
      <c r="N106" s="11"/>
      <c r="O106" s="11">
        <v>5062.82</v>
      </c>
      <c r="P106" s="11"/>
      <c r="Q106" s="11">
        <v>5498.35</v>
      </c>
      <c r="R106" s="11"/>
      <c r="S106" s="11">
        <v>4319</v>
      </c>
      <c r="T106" s="11"/>
      <c r="U106" s="11">
        <v>3569.74</v>
      </c>
      <c r="V106" s="11"/>
      <c r="W106" s="11">
        <v>4115.28</v>
      </c>
      <c r="X106" s="11"/>
      <c r="Y106" s="11">
        <v>964.56</v>
      </c>
      <c r="Z106" s="19"/>
      <c r="AA106" s="11">
        <f>SUM(C106:Z106)</f>
        <v>57081.30999999999</v>
      </c>
    </row>
    <row r="107" spans="1:27" x14ac:dyDescent="0.25">
      <c r="A107" s="37" t="s">
        <v>9</v>
      </c>
      <c r="B107" s="14"/>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9"/>
      <c r="AA107" s="11"/>
    </row>
    <row r="108" spans="1:27" x14ac:dyDescent="0.25">
      <c r="A108" s="14" t="s">
        <v>2</v>
      </c>
      <c r="B108" s="14"/>
      <c r="C108" s="11">
        <v>0</v>
      </c>
      <c r="D108" s="11"/>
      <c r="E108" s="11">
        <v>0</v>
      </c>
      <c r="F108" s="11"/>
      <c r="G108" s="11">
        <v>0</v>
      </c>
      <c r="H108" s="11"/>
      <c r="I108" s="11">
        <v>0</v>
      </c>
      <c r="J108" s="11"/>
      <c r="K108" s="11">
        <v>0</v>
      </c>
      <c r="L108" s="11"/>
      <c r="M108" s="11">
        <v>0</v>
      </c>
      <c r="N108" s="11"/>
      <c r="O108" s="11">
        <v>0</v>
      </c>
      <c r="P108" s="11"/>
      <c r="Q108" s="11">
        <v>0</v>
      </c>
      <c r="R108" s="11"/>
      <c r="S108" s="11">
        <v>0</v>
      </c>
      <c r="T108" s="11"/>
      <c r="U108" s="11">
        <v>0</v>
      </c>
      <c r="V108" s="11"/>
      <c r="W108" s="11">
        <v>0</v>
      </c>
      <c r="X108" s="11"/>
      <c r="Y108" s="11">
        <v>0</v>
      </c>
      <c r="Z108" s="19"/>
      <c r="AA108" s="11">
        <f t="shared" ref="AA108:AA113" si="10">SUM(C108:Z108)</f>
        <v>0</v>
      </c>
    </row>
    <row r="109" spans="1:27" x14ac:dyDescent="0.25">
      <c r="A109" s="14" t="s">
        <v>3</v>
      </c>
      <c r="B109" s="14"/>
      <c r="C109" s="11">
        <v>0</v>
      </c>
      <c r="D109" s="11"/>
      <c r="E109" s="11">
        <v>0</v>
      </c>
      <c r="F109" s="11"/>
      <c r="G109" s="11">
        <v>0</v>
      </c>
      <c r="H109" s="11"/>
      <c r="I109" s="11">
        <v>0</v>
      </c>
      <c r="J109" s="11"/>
      <c r="K109" s="11">
        <v>0</v>
      </c>
      <c r="L109" s="11"/>
      <c r="M109" s="11">
        <v>0</v>
      </c>
      <c r="N109" s="11"/>
      <c r="O109" s="11">
        <v>0</v>
      </c>
      <c r="P109" s="11"/>
      <c r="Q109" s="11">
        <v>0</v>
      </c>
      <c r="R109" s="11"/>
      <c r="S109" s="11">
        <v>0</v>
      </c>
      <c r="T109" s="11"/>
      <c r="U109" s="11">
        <v>0</v>
      </c>
      <c r="V109" s="11"/>
      <c r="W109" s="11">
        <v>0</v>
      </c>
      <c r="X109" s="11"/>
      <c r="Y109" s="11">
        <v>0</v>
      </c>
      <c r="Z109" s="19"/>
      <c r="AA109" s="11">
        <f t="shared" si="10"/>
        <v>0</v>
      </c>
    </row>
    <row r="110" spans="1:27" x14ac:dyDescent="0.25">
      <c r="A110" s="14" t="s">
        <v>4</v>
      </c>
      <c r="B110" s="14"/>
      <c r="C110" s="11">
        <v>0</v>
      </c>
      <c r="D110" s="11"/>
      <c r="E110" s="11">
        <v>0</v>
      </c>
      <c r="F110" s="11"/>
      <c r="G110" s="11">
        <v>0</v>
      </c>
      <c r="H110" s="11"/>
      <c r="I110" s="11">
        <v>0</v>
      </c>
      <c r="J110" s="11"/>
      <c r="K110" s="11">
        <v>0</v>
      </c>
      <c r="L110" s="11"/>
      <c r="M110" s="11">
        <v>0</v>
      </c>
      <c r="N110" s="11"/>
      <c r="O110" s="11">
        <v>0</v>
      </c>
      <c r="P110" s="11"/>
      <c r="Q110" s="11">
        <v>0</v>
      </c>
      <c r="R110" s="11"/>
      <c r="S110" s="11">
        <v>0</v>
      </c>
      <c r="T110" s="11"/>
      <c r="U110" s="11">
        <v>0</v>
      </c>
      <c r="V110" s="11"/>
      <c r="W110" s="11">
        <v>0</v>
      </c>
      <c r="X110" s="11"/>
      <c r="Y110" s="11">
        <v>0</v>
      </c>
      <c r="Z110" s="19"/>
      <c r="AA110" s="11">
        <f t="shared" si="10"/>
        <v>0</v>
      </c>
    </row>
    <row r="111" spans="1:27" x14ac:dyDescent="0.25">
      <c r="A111" s="14" t="s">
        <v>5</v>
      </c>
      <c r="B111" s="14"/>
      <c r="C111" s="11">
        <v>0</v>
      </c>
      <c r="D111" s="11"/>
      <c r="E111" s="11">
        <v>0</v>
      </c>
      <c r="F111" s="11"/>
      <c r="G111" s="11">
        <v>0</v>
      </c>
      <c r="H111" s="11"/>
      <c r="I111" s="11">
        <v>0</v>
      </c>
      <c r="J111" s="11"/>
      <c r="K111" s="11">
        <v>0</v>
      </c>
      <c r="L111" s="11"/>
      <c r="M111" s="11">
        <v>0</v>
      </c>
      <c r="N111" s="11"/>
      <c r="O111" s="11">
        <v>0</v>
      </c>
      <c r="P111" s="11"/>
      <c r="Q111" s="11">
        <v>0</v>
      </c>
      <c r="R111" s="11"/>
      <c r="S111" s="11">
        <v>0</v>
      </c>
      <c r="T111" s="11"/>
      <c r="U111" s="11">
        <v>0</v>
      </c>
      <c r="V111" s="11"/>
      <c r="W111" s="11">
        <v>0</v>
      </c>
      <c r="X111" s="11"/>
      <c r="Y111" s="11">
        <v>0</v>
      </c>
      <c r="Z111" s="19"/>
      <c r="AA111" s="11">
        <f t="shared" si="10"/>
        <v>0</v>
      </c>
    </row>
    <row r="112" spans="1:27" x14ac:dyDescent="0.25">
      <c r="A112" s="14" t="s">
        <v>10</v>
      </c>
      <c r="B112" s="14"/>
      <c r="C112" s="11">
        <v>0</v>
      </c>
      <c r="D112" s="11"/>
      <c r="E112" s="11">
        <v>0</v>
      </c>
      <c r="F112" s="11"/>
      <c r="G112" s="11">
        <v>0</v>
      </c>
      <c r="H112" s="11"/>
      <c r="I112" s="11">
        <v>0</v>
      </c>
      <c r="J112" s="11"/>
      <c r="K112" s="11">
        <v>0</v>
      </c>
      <c r="L112" s="11"/>
      <c r="M112" s="11">
        <v>0</v>
      </c>
      <c r="N112" s="11"/>
      <c r="O112" s="11">
        <v>0</v>
      </c>
      <c r="P112" s="11"/>
      <c r="Q112" s="11">
        <v>0</v>
      </c>
      <c r="R112" s="11"/>
      <c r="S112" s="11">
        <v>0</v>
      </c>
      <c r="T112" s="11"/>
      <c r="U112" s="11">
        <v>0</v>
      </c>
      <c r="V112" s="11"/>
      <c r="W112" s="11">
        <v>0</v>
      </c>
      <c r="X112" s="11"/>
      <c r="Y112" s="11">
        <v>0</v>
      </c>
      <c r="Z112" s="19"/>
      <c r="AA112" s="11">
        <f t="shared" si="10"/>
        <v>0</v>
      </c>
    </row>
    <row r="113" spans="1:27" x14ac:dyDescent="0.25">
      <c r="A113" s="15" t="s">
        <v>7</v>
      </c>
      <c r="B113" s="14"/>
      <c r="C113" s="11">
        <v>0</v>
      </c>
      <c r="D113" s="11"/>
      <c r="E113" s="11">
        <v>0</v>
      </c>
      <c r="F113" s="11"/>
      <c r="G113" s="11">
        <v>0</v>
      </c>
      <c r="H113" s="11"/>
      <c r="I113" s="11">
        <v>0</v>
      </c>
      <c r="J113" s="11"/>
      <c r="K113" s="11">
        <v>0</v>
      </c>
      <c r="L113" s="11"/>
      <c r="M113" s="11">
        <v>0</v>
      </c>
      <c r="N113" s="11"/>
      <c r="O113" s="11">
        <v>0</v>
      </c>
      <c r="P113" s="11"/>
      <c r="Q113" s="11">
        <v>0</v>
      </c>
      <c r="R113" s="11"/>
      <c r="S113" s="11">
        <v>0</v>
      </c>
      <c r="T113" s="11"/>
      <c r="U113" s="11">
        <v>0</v>
      </c>
      <c r="V113" s="11"/>
      <c r="W113" s="11">
        <v>0</v>
      </c>
      <c r="X113" s="11"/>
      <c r="Y113" s="11">
        <v>0</v>
      </c>
      <c r="Z113" s="19"/>
      <c r="AA113" s="11">
        <f t="shared" si="10"/>
        <v>0</v>
      </c>
    </row>
    <row r="114" spans="1:27" x14ac:dyDescent="0.25">
      <c r="A114" s="15"/>
      <c r="B114" s="1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9"/>
      <c r="AA114" s="11"/>
    </row>
    <row r="115" spans="1:27" x14ac:dyDescent="0.25">
      <c r="B115" s="14"/>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9"/>
      <c r="AA115" s="11"/>
    </row>
    <row r="116" spans="1:27" x14ac:dyDescent="0.25">
      <c r="A116" s="10" t="s">
        <v>13</v>
      </c>
      <c r="B116" s="14"/>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9"/>
      <c r="AA116" s="11"/>
    </row>
    <row r="117" spans="1:27" x14ac:dyDescent="0.25">
      <c r="A117" s="37" t="s">
        <v>1</v>
      </c>
      <c r="B117" s="14"/>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9"/>
      <c r="AA117" s="11"/>
    </row>
    <row r="118" spans="1:27" x14ac:dyDescent="0.25">
      <c r="A118" s="14" t="s">
        <v>2</v>
      </c>
      <c r="B118" s="14"/>
      <c r="C118" s="11">
        <v>2477516.1399999997</v>
      </c>
      <c r="D118" s="11"/>
      <c r="E118" s="41">
        <v>2886885.56</v>
      </c>
      <c r="F118" s="11"/>
      <c r="G118" s="11">
        <v>20058059.040000003</v>
      </c>
      <c r="H118" s="11"/>
      <c r="I118" s="41">
        <v>26609893.219999999</v>
      </c>
      <c r="J118" s="11"/>
      <c r="K118" s="41">
        <v>30784928.5</v>
      </c>
      <c r="L118" s="11"/>
      <c r="M118" s="41">
        <v>31518970.729999997</v>
      </c>
      <c r="N118" s="11"/>
      <c r="O118" s="41">
        <v>35632465.590000004</v>
      </c>
      <c r="P118" s="11"/>
      <c r="Q118" s="41">
        <v>29985332.720000003</v>
      </c>
      <c r="R118" s="11"/>
      <c r="S118" s="41">
        <v>40437540.950000003</v>
      </c>
      <c r="T118" s="11"/>
      <c r="U118" s="41">
        <v>29522144.640000001</v>
      </c>
      <c r="V118" s="11"/>
      <c r="W118" s="41">
        <v>26846893.149999999</v>
      </c>
      <c r="X118" s="11"/>
      <c r="Y118" s="41">
        <v>21172872.73</v>
      </c>
      <c r="Z118" s="19"/>
      <c r="AA118" s="41">
        <f t="shared" ref="AA118:AA123" si="11">SUM(C118:Z118)</f>
        <v>297933502.96999997</v>
      </c>
    </row>
    <row r="119" spans="1:27" x14ac:dyDescent="0.25">
      <c r="A119" s="14" t="s">
        <v>3</v>
      </c>
      <c r="B119" s="14"/>
      <c r="C119" s="11">
        <v>238222.05</v>
      </c>
      <c r="D119" s="11"/>
      <c r="E119" s="41">
        <v>308382.23</v>
      </c>
      <c r="F119" s="11"/>
      <c r="G119" s="11">
        <v>2297539.42</v>
      </c>
      <c r="H119" s="11"/>
      <c r="I119" s="41">
        <v>732684.76</v>
      </c>
      <c r="J119" s="11"/>
      <c r="K119" s="41">
        <v>1877440.5</v>
      </c>
      <c r="L119" s="11"/>
      <c r="M119" s="41">
        <v>1664347.36</v>
      </c>
      <c r="N119" s="11"/>
      <c r="O119" s="41">
        <v>954141.34000000008</v>
      </c>
      <c r="P119" s="11"/>
      <c r="Q119" s="41">
        <v>549762.04</v>
      </c>
      <c r="R119" s="11"/>
      <c r="S119" s="41">
        <v>1930947.18</v>
      </c>
      <c r="T119" s="11"/>
      <c r="U119" s="41">
        <v>1280795.1000000001</v>
      </c>
      <c r="V119" s="11"/>
      <c r="W119" s="41">
        <v>1154365.78</v>
      </c>
      <c r="X119" s="11"/>
      <c r="Y119" s="41">
        <v>1313485.06</v>
      </c>
      <c r="Z119" s="19"/>
      <c r="AA119" s="41">
        <f t="shared" si="11"/>
        <v>14302112.819999998</v>
      </c>
    </row>
    <row r="120" spans="1:27" x14ac:dyDescent="0.25">
      <c r="A120" s="14" t="s">
        <v>4</v>
      </c>
      <c r="B120" s="14"/>
      <c r="C120" s="11">
        <v>0</v>
      </c>
      <c r="D120" s="11"/>
      <c r="E120" s="41">
        <v>1315</v>
      </c>
      <c r="F120" s="11"/>
      <c r="G120" s="11">
        <v>1211412.81</v>
      </c>
      <c r="H120" s="11"/>
      <c r="I120" s="41">
        <v>616383.96</v>
      </c>
      <c r="J120" s="11"/>
      <c r="K120" s="41">
        <v>498101.16</v>
      </c>
      <c r="L120" s="11"/>
      <c r="M120" s="41">
        <v>467731.76</v>
      </c>
      <c r="N120" s="11"/>
      <c r="O120" s="41">
        <v>590016.36</v>
      </c>
      <c r="P120" s="11"/>
      <c r="Q120" s="41">
        <v>753867.18</v>
      </c>
      <c r="R120" s="11"/>
      <c r="S120" s="41">
        <v>736134.02</v>
      </c>
      <c r="T120" s="11"/>
      <c r="U120" s="41">
        <v>627830.31000000006</v>
      </c>
      <c r="V120" s="11"/>
      <c r="W120" s="41">
        <v>484843</v>
      </c>
      <c r="X120" s="11"/>
      <c r="Y120" s="41">
        <v>408884.45</v>
      </c>
      <c r="Z120" s="19"/>
      <c r="AA120" s="41">
        <f t="shared" si="11"/>
        <v>6396520.0100000007</v>
      </c>
    </row>
    <row r="121" spans="1:27" x14ac:dyDescent="0.25">
      <c r="A121" s="14" t="s">
        <v>5</v>
      </c>
      <c r="B121" s="14"/>
      <c r="C121" s="11">
        <v>238222.05</v>
      </c>
      <c r="D121" s="11"/>
      <c r="E121" s="41">
        <v>307067.23</v>
      </c>
      <c r="F121" s="11"/>
      <c r="G121" s="11">
        <v>1086126.6099999999</v>
      </c>
      <c r="H121" s="11"/>
      <c r="I121" s="41">
        <v>116300.79999999999</v>
      </c>
      <c r="J121" s="11"/>
      <c r="K121" s="41">
        <v>1379339.34</v>
      </c>
      <c r="L121" s="11"/>
      <c r="M121" s="41">
        <v>1196615.6000000001</v>
      </c>
      <c r="N121" s="11"/>
      <c r="O121" s="41">
        <v>364124.98</v>
      </c>
      <c r="P121" s="11"/>
      <c r="Q121" s="41">
        <v>-204105.14</v>
      </c>
      <c r="R121" s="11"/>
      <c r="S121" s="41">
        <v>1194813.1599999999</v>
      </c>
      <c r="T121" s="11"/>
      <c r="U121" s="41">
        <v>652964.79</v>
      </c>
      <c r="V121" s="11"/>
      <c r="W121" s="41">
        <v>669522.78</v>
      </c>
      <c r="X121" s="11"/>
      <c r="Y121" s="41">
        <v>904600.61</v>
      </c>
      <c r="Z121" s="19"/>
      <c r="AA121" s="41">
        <f t="shared" si="11"/>
        <v>7905592.8100000024</v>
      </c>
    </row>
    <row r="122" spans="1:27" x14ac:dyDescent="0.25">
      <c r="A122" s="14" t="s">
        <v>6</v>
      </c>
      <c r="B122" s="14"/>
      <c r="C122" s="11">
        <v>80995.5</v>
      </c>
      <c r="D122" s="11"/>
      <c r="E122" s="41">
        <v>104402.86</v>
      </c>
      <c r="F122" s="11"/>
      <c r="G122" s="11">
        <v>369283.05</v>
      </c>
      <c r="H122" s="11"/>
      <c r="I122" s="41">
        <v>39542.280000000006</v>
      </c>
      <c r="J122" s="11"/>
      <c r="K122" s="41">
        <v>468975.37</v>
      </c>
      <c r="L122" s="11"/>
      <c r="M122" s="41">
        <v>406849.31</v>
      </c>
      <c r="N122" s="11"/>
      <c r="O122" s="41">
        <v>123802.49</v>
      </c>
      <c r="P122" s="11"/>
      <c r="Q122" s="41">
        <v>-69395.739999999991</v>
      </c>
      <c r="R122" s="11"/>
      <c r="S122" s="41">
        <v>406236.47</v>
      </c>
      <c r="T122" s="11"/>
      <c r="U122" s="41">
        <v>222008.03</v>
      </c>
      <c r="V122" s="11"/>
      <c r="W122" s="41">
        <v>227637.75</v>
      </c>
      <c r="X122" s="11"/>
      <c r="Y122" s="41">
        <v>307564.2</v>
      </c>
      <c r="Z122" s="19"/>
      <c r="AA122" s="41">
        <f t="shared" si="11"/>
        <v>2687901.5700000003</v>
      </c>
    </row>
    <row r="123" spans="1:27" x14ac:dyDescent="0.25">
      <c r="A123" s="15" t="s">
        <v>7</v>
      </c>
      <c r="B123" s="14"/>
      <c r="C123" s="11">
        <v>4764.4400000000005</v>
      </c>
      <c r="D123" s="11"/>
      <c r="E123" s="41">
        <v>6141.34</v>
      </c>
      <c r="F123" s="11"/>
      <c r="G123" s="11">
        <v>21722.53</v>
      </c>
      <c r="H123" s="11"/>
      <c r="I123" s="41">
        <v>2326.02</v>
      </c>
      <c r="J123" s="11"/>
      <c r="K123" s="41">
        <v>27586.780000000002</v>
      </c>
      <c r="L123" s="11"/>
      <c r="M123" s="41">
        <v>23932.32</v>
      </c>
      <c r="N123" s="11"/>
      <c r="O123" s="41">
        <v>7282.5</v>
      </c>
      <c r="P123" s="11"/>
      <c r="Q123" s="41">
        <v>-4082.1000000000004</v>
      </c>
      <c r="R123" s="11"/>
      <c r="S123" s="41">
        <v>23896.26</v>
      </c>
      <c r="T123" s="11"/>
      <c r="U123" s="41">
        <v>13059.3</v>
      </c>
      <c r="V123" s="11"/>
      <c r="W123" s="41">
        <v>13390.46</v>
      </c>
      <c r="X123" s="11"/>
      <c r="Y123" s="41">
        <v>18092.009999999998</v>
      </c>
      <c r="Z123" s="19"/>
      <c r="AA123" s="41">
        <f t="shared" si="11"/>
        <v>158111.85999999999</v>
      </c>
    </row>
    <row r="124" spans="1:27" x14ac:dyDescent="0.25">
      <c r="A124" s="37" t="s">
        <v>8</v>
      </c>
      <c r="B124" s="14"/>
      <c r="C124" s="11"/>
      <c r="D124" s="11"/>
      <c r="E124" s="41"/>
      <c r="F124" s="11"/>
      <c r="G124" s="11"/>
      <c r="H124" s="11"/>
      <c r="I124" s="41"/>
      <c r="J124" s="11"/>
      <c r="K124" s="41"/>
      <c r="L124" s="11"/>
      <c r="M124" s="41"/>
      <c r="N124" s="11"/>
      <c r="O124" s="41"/>
      <c r="P124" s="11"/>
      <c r="Q124" s="41"/>
      <c r="R124" s="11"/>
      <c r="S124" s="41"/>
      <c r="T124" s="11"/>
      <c r="U124" s="41"/>
      <c r="V124" s="11"/>
      <c r="W124" s="41"/>
      <c r="X124" s="11"/>
      <c r="Y124" s="41"/>
      <c r="Z124" s="19"/>
      <c r="AA124" s="41"/>
    </row>
    <row r="125" spans="1:27" x14ac:dyDescent="0.25">
      <c r="A125" s="14" t="s">
        <v>2</v>
      </c>
      <c r="B125" s="14"/>
      <c r="C125" s="11">
        <v>1680913.67</v>
      </c>
      <c r="D125" s="11"/>
      <c r="E125" s="41">
        <v>1848946.53</v>
      </c>
      <c r="F125" s="11"/>
      <c r="G125" s="11">
        <v>2579084.2799999998</v>
      </c>
      <c r="H125" s="11"/>
      <c r="I125" s="41">
        <v>3343561.48</v>
      </c>
      <c r="J125" s="11"/>
      <c r="K125" s="41">
        <v>2142423.9</v>
      </c>
      <c r="L125" s="11"/>
      <c r="M125" s="41">
        <v>2328351.83</v>
      </c>
      <c r="N125" s="11"/>
      <c r="O125" s="41">
        <v>3108115.61</v>
      </c>
      <c r="P125" s="11"/>
      <c r="Q125" s="41">
        <v>2084483.94</v>
      </c>
      <c r="R125" s="11"/>
      <c r="S125" s="41">
        <v>2122545.66</v>
      </c>
      <c r="T125" s="11"/>
      <c r="U125" s="41">
        <v>1691270.3</v>
      </c>
      <c r="V125" s="11"/>
      <c r="W125" s="41">
        <v>1653087.32</v>
      </c>
      <c r="X125" s="11"/>
      <c r="Y125" s="41">
        <v>1255334.6299999999</v>
      </c>
      <c r="Z125" s="19"/>
      <c r="AA125" s="41">
        <f>SUM(C125:Z125)</f>
        <v>25838119.150000002</v>
      </c>
    </row>
    <row r="126" spans="1:27" x14ac:dyDescent="0.25">
      <c r="A126" s="14" t="s">
        <v>5</v>
      </c>
      <c r="B126" s="14"/>
      <c r="C126" s="11">
        <v>206575.61</v>
      </c>
      <c r="D126" s="11"/>
      <c r="E126" s="41">
        <v>177445.5</v>
      </c>
      <c r="F126" s="11"/>
      <c r="G126" s="11">
        <v>231777.38</v>
      </c>
      <c r="H126" s="11"/>
      <c r="I126" s="41">
        <v>204945.87</v>
      </c>
      <c r="J126" s="11"/>
      <c r="K126" s="41">
        <v>233678.24</v>
      </c>
      <c r="L126" s="11"/>
      <c r="M126" s="41">
        <v>311125.84000000003</v>
      </c>
      <c r="N126" s="11"/>
      <c r="O126" s="41">
        <v>268606.90999999997</v>
      </c>
      <c r="P126" s="11"/>
      <c r="Q126" s="41">
        <v>307362.87</v>
      </c>
      <c r="R126" s="11"/>
      <c r="S126" s="41">
        <v>223870.69</v>
      </c>
      <c r="T126" s="11"/>
      <c r="U126" s="41">
        <v>224162.29</v>
      </c>
      <c r="V126" s="11"/>
      <c r="W126" s="41">
        <v>271423.84999999998</v>
      </c>
      <c r="X126" s="11"/>
      <c r="Y126" s="41">
        <v>-7091.4</v>
      </c>
      <c r="Z126" s="19"/>
      <c r="AA126" s="41">
        <f>SUM(C126:Z126)</f>
        <v>2653883.6500000004</v>
      </c>
    </row>
    <row r="127" spans="1:27" x14ac:dyDescent="0.25">
      <c r="A127" s="14" t="s">
        <v>10</v>
      </c>
      <c r="B127" s="14"/>
      <c r="C127" s="11">
        <v>70235.710000000006</v>
      </c>
      <c r="D127" s="11"/>
      <c r="E127" s="41">
        <v>60331.47</v>
      </c>
      <c r="F127" s="11"/>
      <c r="G127" s="11">
        <v>78804.31</v>
      </c>
      <c r="H127" s="11"/>
      <c r="I127" s="41">
        <v>69681.600000000006</v>
      </c>
      <c r="J127" s="11"/>
      <c r="K127" s="41">
        <v>79450.600000000006</v>
      </c>
      <c r="L127" s="11"/>
      <c r="M127" s="41">
        <v>105782.79</v>
      </c>
      <c r="N127" s="11"/>
      <c r="O127" s="41">
        <v>91326.35</v>
      </c>
      <c r="P127" s="11"/>
      <c r="Q127" s="41">
        <v>104503.38</v>
      </c>
      <c r="R127" s="11"/>
      <c r="S127" s="41">
        <v>76116.03</v>
      </c>
      <c r="T127" s="11"/>
      <c r="U127" s="41">
        <v>76215.179999999993</v>
      </c>
      <c r="V127" s="11"/>
      <c r="W127" s="41">
        <v>92284.11</v>
      </c>
      <c r="X127" s="11"/>
      <c r="Y127" s="41">
        <v>-2411.08</v>
      </c>
      <c r="Z127" s="19"/>
      <c r="AA127" s="41">
        <f>SUM(C127:Z127)</f>
        <v>902320.45</v>
      </c>
    </row>
    <row r="128" spans="1:27" x14ac:dyDescent="0.25">
      <c r="A128" s="15" t="s">
        <v>7</v>
      </c>
      <c r="B128" s="14"/>
      <c r="C128" s="11">
        <v>4131.51</v>
      </c>
      <c r="D128" s="11"/>
      <c r="E128" s="41">
        <v>3548.91</v>
      </c>
      <c r="F128" s="11"/>
      <c r="G128" s="11">
        <v>4635.55</v>
      </c>
      <c r="H128" s="11"/>
      <c r="I128" s="41">
        <v>4098.92</v>
      </c>
      <c r="J128" s="11"/>
      <c r="K128" s="41">
        <v>4673.5600000000004</v>
      </c>
      <c r="L128" s="11"/>
      <c r="M128" s="41">
        <v>6222.52</v>
      </c>
      <c r="N128" s="11"/>
      <c r="O128" s="41">
        <v>5372.14</v>
      </c>
      <c r="P128" s="11"/>
      <c r="Q128" s="41">
        <v>6147.26</v>
      </c>
      <c r="R128" s="11"/>
      <c r="S128" s="41">
        <v>4477.41</v>
      </c>
      <c r="T128" s="11"/>
      <c r="U128" s="41">
        <v>4483.25</v>
      </c>
      <c r="V128" s="11"/>
      <c r="W128" s="41">
        <v>5428.48</v>
      </c>
      <c r="X128" s="11"/>
      <c r="Y128" s="41">
        <v>-141.83000000000001</v>
      </c>
      <c r="Z128" s="19"/>
      <c r="AA128" s="41">
        <f>SUM(C128:Z128)</f>
        <v>53077.679999999993</v>
      </c>
    </row>
    <row r="129" spans="1:27" x14ac:dyDescent="0.25">
      <c r="A129" s="37" t="s">
        <v>9</v>
      </c>
      <c r="B129" s="14"/>
      <c r="C129" s="11"/>
      <c r="D129" s="11"/>
      <c r="E129" s="41"/>
      <c r="F129" s="11"/>
      <c r="G129" s="11"/>
      <c r="H129" s="11"/>
      <c r="I129" s="41"/>
      <c r="J129" s="11"/>
      <c r="K129" s="41"/>
      <c r="L129" s="11"/>
      <c r="M129" s="41"/>
      <c r="N129" s="11"/>
      <c r="O129" s="41"/>
      <c r="P129" s="11"/>
      <c r="Q129" s="41"/>
      <c r="R129" s="11"/>
      <c r="S129" s="41"/>
      <c r="T129" s="11"/>
      <c r="U129" s="41"/>
      <c r="V129" s="11"/>
      <c r="W129" s="41"/>
      <c r="X129" s="11"/>
      <c r="Y129" s="41"/>
      <c r="Z129" s="19"/>
      <c r="AA129" s="41"/>
    </row>
    <row r="130" spans="1:27" x14ac:dyDescent="0.25">
      <c r="A130" s="14" t="s">
        <v>2</v>
      </c>
      <c r="B130" s="14"/>
      <c r="C130" s="41">
        <v>796602.47</v>
      </c>
      <c r="D130" s="11"/>
      <c r="E130" s="41">
        <v>1037939.03</v>
      </c>
      <c r="F130" s="11"/>
      <c r="G130" s="11">
        <v>17478974.760000002</v>
      </c>
      <c r="H130" s="11"/>
      <c r="I130" s="41">
        <v>23266331.739999998</v>
      </c>
      <c r="J130" s="11"/>
      <c r="K130" s="41">
        <v>28642504.600000001</v>
      </c>
      <c r="L130" s="11"/>
      <c r="M130" s="41">
        <v>29190618.899999999</v>
      </c>
      <c r="N130" s="11"/>
      <c r="O130" s="41">
        <v>32524349.98</v>
      </c>
      <c r="P130" s="11"/>
      <c r="Q130" s="41">
        <v>27900848.780000001</v>
      </c>
      <c r="R130" s="11"/>
      <c r="S130" s="41">
        <v>38314995.289999999</v>
      </c>
      <c r="T130" s="11"/>
      <c r="U130" s="41">
        <v>27830874.34</v>
      </c>
      <c r="V130" s="11"/>
      <c r="W130" s="41">
        <v>25193805.829999998</v>
      </c>
      <c r="X130" s="11"/>
      <c r="Y130" s="41">
        <v>19917538.100000001</v>
      </c>
      <c r="Z130" s="19"/>
      <c r="AA130" s="41">
        <f t="shared" ref="AA130:AA135" si="12">SUM(C130:Z130)</f>
        <v>272095383.81999999</v>
      </c>
    </row>
    <row r="131" spans="1:27" x14ac:dyDescent="0.25">
      <c r="A131" s="14" t="s">
        <v>3</v>
      </c>
      <c r="B131" s="14"/>
      <c r="C131" s="41">
        <v>31646.44</v>
      </c>
      <c r="D131" s="11"/>
      <c r="E131" s="41">
        <v>130936.73</v>
      </c>
      <c r="F131" s="11"/>
      <c r="G131" s="11">
        <v>2065762.04</v>
      </c>
      <c r="H131" s="11"/>
      <c r="I131" s="41">
        <v>527738.89</v>
      </c>
      <c r="J131" s="11"/>
      <c r="K131" s="41">
        <v>1643762.26</v>
      </c>
      <c r="L131" s="11"/>
      <c r="M131" s="41">
        <v>1353221.52</v>
      </c>
      <c r="N131" s="11"/>
      <c r="O131" s="41">
        <v>685534.43</v>
      </c>
      <c r="P131" s="11"/>
      <c r="Q131" s="41">
        <v>242399.17</v>
      </c>
      <c r="R131" s="11"/>
      <c r="S131" s="41">
        <v>1707076.49</v>
      </c>
      <c r="T131" s="11"/>
      <c r="U131" s="41">
        <v>1056632.81</v>
      </c>
      <c r="V131" s="11"/>
      <c r="W131" s="41">
        <v>882941.93</v>
      </c>
      <c r="X131" s="11"/>
      <c r="Y131" s="41">
        <v>1320576.46</v>
      </c>
      <c r="Z131" s="19"/>
      <c r="AA131" s="41">
        <f t="shared" si="12"/>
        <v>11648229.170000002</v>
      </c>
    </row>
    <row r="132" spans="1:27" x14ac:dyDescent="0.25">
      <c r="A132" s="14" t="s">
        <v>4</v>
      </c>
      <c r="B132" s="14"/>
      <c r="C132" s="41">
        <v>0</v>
      </c>
      <c r="D132" s="11"/>
      <c r="E132" s="41">
        <v>1315</v>
      </c>
      <c r="F132" s="11"/>
      <c r="G132" s="11">
        <v>1211412.81</v>
      </c>
      <c r="H132" s="11"/>
      <c r="I132" s="41">
        <v>616383.96</v>
      </c>
      <c r="J132" s="11"/>
      <c r="K132" s="41">
        <v>498101.16</v>
      </c>
      <c r="L132" s="11"/>
      <c r="M132" s="41">
        <v>467731.76</v>
      </c>
      <c r="N132" s="11"/>
      <c r="O132" s="41">
        <v>590016.36</v>
      </c>
      <c r="P132" s="11"/>
      <c r="Q132" s="41">
        <v>753867.18</v>
      </c>
      <c r="R132" s="11"/>
      <c r="S132" s="41">
        <v>736134.02</v>
      </c>
      <c r="T132" s="11"/>
      <c r="U132" s="41">
        <v>627830.31000000006</v>
      </c>
      <c r="V132" s="11"/>
      <c r="W132" s="41">
        <v>484843</v>
      </c>
      <c r="X132" s="11"/>
      <c r="Y132" s="41">
        <v>408884.45</v>
      </c>
      <c r="Z132" s="19"/>
      <c r="AA132" s="41">
        <f t="shared" si="12"/>
        <v>6396520.0100000007</v>
      </c>
    </row>
    <row r="133" spans="1:27" x14ac:dyDescent="0.25">
      <c r="A133" s="14" t="s">
        <v>5</v>
      </c>
      <c r="B133" s="14"/>
      <c r="C133" s="41">
        <v>31646.44</v>
      </c>
      <c r="D133" s="11"/>
      <c r="E133" s="41">
        <v>129621.73</v>
      </c>
      <c r="F133" s="11"/>
      <c r="G133" s="41">
        <v>854349.23</v>
      </c>
      <c r="H133" s="11"/>
      <c r="I133" s="41">
        <v>-88645.07</v>
      </c>
      <c r="J133" s="11"/>
      <c r="K133" s="41">
        <v>1145661.1000000001</v>
      </c>
      <c r="L133" s="11"/>
      <c r="M133" s="41">
        <v>885489.76</v>
      </c>
      <c r="N133" s="11"/>
      <c r="O133" s="41">
        <v>95518.07</v>
      </c>
      <c r="P133" s="11"/>
      <c r="Q133" s="41">
        <v>-511468.01</v>
      </c>
      <c r="R133" s="11"/>
      <c r="S133" s="41">
        <v>970942.47</v>
      </c>
      <c r="T133" s="11"/>
      <c r="U133" s="41">
        <v>428802.5</v>
      </c>
      <c r="V133" s="11"/>
      <c r="W133" s="41">
        <v>398098.93</v>
      </c>
      <c r="X133" s="11"/>
      <c r="Y133" s="41">
        <v>911692.01</v>
      </c>
      <c r="Z133" s="19"/>
      <c r="AA133" s="41">
        <f t="shared" si="12"/>
        <v>5251709.1599999992</v>
      </c>
    </row>
    <row r="134" spans="1:27" x14ac:dyDescent="0.25">
      <c r="A134" s="14" t="s">
        <v>10</v>
      </c>
      <c r="B134" s="14"/>
      <c r="C134" s="41">
        <v>10759.79</v>
      </c>
      <c r="D134" s="11"/>
      <c r="E134" s="41">
        <v>44071.39</v>
      </c>
      <c r="F134" s="11"/>
      <c r="G134" s="41">
        <v>290478.74</v>
      </c>
      <c r="H134" s="11"/>
      <c r="I134" s="41">
        <v>-30139.32</v>
      </c>
      <c r="J134" s="11"/>
      <c r="K134" s="41">
        <v>389524.77</v>
      </c>
      <c r="L134" s="11"/>
      <c r="M134" s="41">
        <v>301066.52</v>
      </c>
      <c r="N134" s="11"/>
      <c r="O134" s="41">
        <v>32476.14</v>
      </c>
      <c r="P134" s="11"/>
      <c r="Q134" s="41">
        <v>-173899.12</v>
      </c>
      <c r="R134" s="11"/>
      <c r="S134" s="41">
        <v>330120.44</v>
      </c>
      <c r="T134" s="11"/>
      <c r="U134" s="41">
        <v>145792.85</v>
      </c>
      <c r="V134" s="11"/>
      <c r="W134" s="41">
        <v>135353.64000000001</v>
      </c>
      <c r="X134" s="11"/>
      <c r="Y134" s="41">
        <v>309975.28000000003</v>
      </c>
      <c r="Z134" s="19"/>
      <c r="AA134" s="41">
        <f t="shared" si="12"/>
        <v>1785581.1200000003</v>
      </c>
    </row>
    <row r="135" spans="1:27" x14ac:dyDescent="0.25">
      <c r="A135" s="15" t="s">
        <v>7</v>
      </c>
      <c r="B135" s="14"/>
      <c r="C135" s="41">
        <v>632.92999999999995</v>
      </c>
      <c r="D135" s="11"/>
      <c r="E135" s="41">
        <v>2592.4299999999998</v>
      </c>
      <c r="F135" s="11"/>
      <c r="G135" s="41">
        <v>17086.98</v>
      </c>
      <c r="H135" s="11"/>
      <c r="I135" s="41">
        <v>-1772.9</v>
      </c>
      <c r="J135" s="11"/>
      <c r="K135" s="41">
        <v>22913.22</v>
      </c>
      <c r="L135" s="11"/>
      <c r="M135" s="41">
        <v>17709.8</v>
      </c>
      <c r="N135" s="11"/>
      <c r="O135" s="41">
        <v>1910.36</v>
      </c>
      <c r="P135" s="11"/>
      <c r="Q135" s="41">
        <v>-10229.36</v>
      </c>
      <c r="R135" s="11"/>
      <c r="S135" s="41">
        <v>19418.849999999999</v>
      </c>
      <c r="T135" s="11"/>
      <c r="U135" s="41">
        <v>8576.0499999999993</v>
      </c>
      <c r="V135" s="11"/>
      <c r="W135" s="41">
        <v>7961.98</v>
      </c>
      <c r="X135" s="11"/>
      <c r="Y135" s="41">
        <v>18233.84</v>
      </c>
      <c r="Z135" s="19"/>
      <c r="AA135" s="41">
        <f t="shared" si="12"/>
        <v>105034.18</v>
      </c>
    </row>
    <row r="136" spans="1:27" x14ac:dyDescent="0.25">
      <c r="A136" s="15"/>
      <c r="B136" s="14"/>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9"/>
      <c r="AA136" s="11"/>
    </row>
    <row r="137" spans="1:27" x14ac:dyDescent="0.25">
      <c r="B137" s="14"/>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9"/>
      <c r="AA137" s="11"/>
    </row>
    <row r="138" spans="1:27" x14ac:dyDescent="0.25">
      <c r="A138" s="10" t="s">
        <v>14</v>
      </c>
      <c r="B138" s="14"/>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9"/>
      <c r="AA138" s="11"/>
    </row>
    <row r="139" spans="1:27" x14ac:dyDescent="0.25">
      <c r="A139" s="37" t="s">
        <v>1</v>
      </c>
      <c r="B139" s="14"/>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9"/>
      <c r="AA139" s="11"/>
    </row>
    <row r="140" spans="1:27" x14ac:dyDescent="0.25">
      <c r="A140" s="14" t="s">
        <v>2</v>
      </c>
      <c r="B140" s="14"/>
      <c r="C140" s="11">
        <v>125911262.64</v>
      </c>
      <c r="D140" s="11"/>
      <c r="E140" s="11">
        <v>132134265.88</v>
      </c>
      <c r="F140" s="11"/>
      <c r="G140" s="11">
        <v>212950457.03</v>
      </c>
      <c r="H140" s="11"/>
      <c r="I140" s="11">
        <v>292046074.52999997</v>
      </c>
      <c r="J140" s="11"/>
      <c r="K140" s="11">
        <v>297268965.17000002</v>
      </c>
      <c r="L140" s="11"/>
      <c r="M140" s="41">
        <v>290304854.63999999</v>
      </c>
      <c r="N140" s="11"/>
      <c r="O140" s="11">
        <v>313035918.82999998</v>
      </c>
      <c r="P140" s="11"/>
      <c r="Q140" s="41">
        <v>235162454.38999999</v>
      </c>
      <c r="R140" s="11"/>
      <c r="S140" s="41">
        <v>280736701.02999997</v>
      </c>
      <c r="T140" s="11"/>
      <c r="U140" s="41">
        <v>225617300.11000001</v>
      </c>
      <c r="V140" s="11"/>
      <c r="W140" s="11">
        <v>194395538.08000001</v>
      </c>
      <c r="X140" s="11"/>
      <c r="Y140" s="41">
        <v>139594665.44</v>
      </c>
      <c r="Z140" s="19"/>
      <c r="AA140" s="11">
        <f t="shared" ref="AA140:AA145" si="13">SUM(C140:Z140)</f>
        <v>2739158457.7699995</v>
      </c>
    </row>
    <row r="141" spans="1:27" x14ac:dyDescent="0.25">
      <c r="A141" s="14" t="s">
        <v>3</v>
      </c>
      <c r="B141" s="14"/>
      <c r="C141" s="11">
        <v>15008452.029999999</v>
      </c>
      <c r="D141" s="11"/>
      <c r="E141" s="11">
        <v>17201569.460000001</v>
      </c>
      <c r="F141" s="11"/>
      <c r="G141" s="11">
        <v>33454583.370000001</v>
      </c>
      <c r="H141" s="11"/>
      <c r="I141" s="11">
        <v>32732564.710000001</v>
      </c>
      <c r="J141" s="11"/>
      <c r="K141" s="11">
        <v>36331549.200000003</v>
      </c>
      <c r="L141" s="11"/>
      <c r="M141" s="41">
        <v>34153088.600000001</v>
      </c>
      <c r="N141" s="11"/>
      <c r="O141" s="11">
        <v>35692989.460000001</v>
      </c>
      <c r="P141" s="11"/>
      <c r="Q141" s="41">
        <v>32205978.25</v>
      </c>
      <c r="R141" s="11"/>
      <c r="S141" s="41">
        <v>30375369.82</v>
      </c>
      <c r="T141" s="11"/>
      <c r="U141" s="41">
        <v>27997827.91</v>
      </c>
      <c r="V141" s="11"/>
      <c r="W141" s="11">
        <v>29446830.620000001</v>
      </c>
      <c r="X141" s="11"/>
      <c r="Y141" s="41">
        <v>16687981.539999999</v>
      </c>
      <c r="Z141" s="19"/>
      <c r="AA141" s="11">
        <f t="shared" si="13"/>
        <v>341288784.97000003</v>
      </c>
    </row>
    <row r="142" spans="1:27" x14ac:dyDescent="0.25">
      <c r="A142" s="14" t="s">
        <v>4</v>
      </c>
      <c r="B142" s="14"/>
      <c r="C142" s="11">
        <v>2824848.15</v>
      </c>
      <c r="D142" s="11"/>
      <c r="E142" s="11">
        <v>3581476.9</v>
      </c>
      <c r="F142" s="11"/>
      <c r="G142" s="11">
        <v>10709271.92</v>
      </c>
      <c r="H142" s="11"/>
      <c r="I142" s="11">
        <v>10617689.470000001</v>
      </c>
      <c r="J142" s="11"/>
      <c r="K142" s="11">
        <v>7689094.5</v>
      </c>
      <c r="L142" s="11"/>
      <c r="M142" s="41">
        <v>7530804.1100000003</v>
      </c>
      <c r="N142" s="11"/>
      <c r="O142" s="11">
        <v>8761373.9000000004</v>
      </c>
      <c r="P142" s="11"/>
      <c r="Q142" s="41">
        <v>8778007.2300000004</v>
      </c>
      <c r="R142" s="11"/>
      <c r="S142" s="41">
        <v>6490511.6500000004</v>
      </c>
      <c r="T142" s="11"/>
      <c r="U142" s="41">
        <v>6674208.5999999996</v>
      </c>
      <c r="V142" s="11"/>
      <c r="W142" s="11">
        <v>6899732.8799999999</v>
      </c>
      <c r="X142" s="11"/>
      <c r="Y142" s="41">
        <v>5281213.6900000004</v>
      </c>
      <c r="Z142" s="19"/>
      <c r="AA142" s="11">
        <f t="shared" si="13"/>
        <v>85838232.999999985</v>
      </c>
    </row>
    <row r="143" spans="1:27" x14ac:dyDescent="0.25">
      <c r="A143" s="14" t="s">
        <v>5</v>
      </c>
      <c r="B143" s="14"/>
      <c r="C143" s="11">
        <v>12183603.880000001</v>
      </c>
      <c r="D143" s="11"/>
      <c r="E143" s="11">
        <v>13620092.560000001</v>
      </c>
      <c r="F143" s="11"/>
      <c r="G143" s="11">
        <v>22745311.449999999</v>
      </c>
      <c r="H143" s="11"/>
      <c r="I143" s="11">
        <v>22114875.240000002</v>
      </c>
      <c r="J143" s="11"/>
      <c r="K143" s="11">
        <v>28642454.700000003</v>
      </c>
      <c r="L143" s="11"/>
      <c r="M143" s="41">
        <v>26622284.489999998</v>
      </c>
      <c r="N143" s="11"/>
      <c r="O143" s="11">
        <v>26931615.559999999</v>
      </c>
      <c r="P143" s="11"/>
      <c r="Q143" s="41">
        <v>23427971.02</v>
      </c>
      <c r="R143" s="11"/>
      <c r="S143" s="41">
        <v>23884858.170000002</v>
      </c>
      <c r="T143" s="11"/>
      <c r="U143" s="41">
        <v>21323619.310000002</v>
      </c>
      <c r="V143" s="11"/>
      <c r="W143" s="11">
        <v>22547097.739999998</v>
      </c>
      <c r="X143" s="11"/>
      <c r="Y143" s="41">
        <v>11406767.85</v>
      </c>
      <c r="Z143" s="19"/>
      <c r="AA143" s="11">
        <f t="shared" si="13"/>
        <v>255450551.97</v>
      </c>
    </row>
    <row r="144" spans="1:27" x14ac:dyDescent="0.25">
      <c r="A144" s="14" t="s">
        <v>6</v>
      </c>
      <c r="B144" s="14"/>
      <c r="C144" s="11">
        <v>4142425.32</v>
      </c>
      <c r="D144" s="11"/>
      <c r="E144" s="11">
        <v>4630831.4800000004</v>
      </c>
      <c r="F144" s="11"/>
      <c r="G144" s="11">
        <v>7733405.8900000006</v>
      </c>
      <c r="H144" s="11"/>
      <c r="I144" s="11">
        <v>7519057.5800000001</v>
      </c>
      <c r="J144" s="11"/>
      <c r="K144" s="11">
        <v>9738434.5899999999</v>
      </c>
      <c r="L144" s="11"/>
      <c r="M144" s="41">
        <v>9051576.7300000004</v>
      </c>
      <c r="N144" s="11"/>
      <c r="O144" s="11">
        <v>9156749.2899999991</v>
      </c>
      <c r="P144" s="11"/>
      <c r="Q144" s="41">
        <v>7965510.1399999997</v>
      </c>
      <c r="R144" s="11"/>
      <c r="S144" s="41">
        <v>8120851.7800000003</v>
      </c>
      <c r="T144" s="11"/>
      <c r="U144" s="41">
        <v>7250030.5699999994</v>
      </c>
      <c r="V144" s="11"/>
      <c r="W144" s="11">
        <v>7666013.2300000004</v>
      </c>
      <c r="X144" s="11"/>
      <c r="Y144" s="41">
        <v>3878301.0700000003</v>
      </c>
      <c r="Z144" s="19"/>
      <c r="AA144" s="11">
        <f t="shared" si="13"/>
        <v>86853187.669999987</v>
      </c>
    </row>
    <row r="145" spans="1:27" x14ac:dyDescent="0.25">
      <c r="A145" s="15" t="s">
        <v>7</v>
      </c>
      <c r="B145" s="14"/>
      <c r="C145" s="11">
        <v>243672.08</v>
      </c>
      <c r="D145" s="11"/>
      <c r="E145" s="11">
        <v>272401.86</v>
      </c>
      <c r="F145" s="11"/>
      <c r="G145" s="11">
        <v>454906.23000000004</v>
      </c>
      <c r="H145" s="11"/>
      <c r="I145" s="11">
        <v>442297.5</v>
      </c>
      <c r="J145" s="11"/>
      <c r="K145" s="11">
        <v>572849.09</v>
      </c>
      <c r="L145" s="11"/>
      <c r="M145" s="41">
        <v>532445.68999999994</v>
      </c>
      <c r="N145" s="11"/>
      <c r="O145" s="11">
        <v>538632.30999999994</v>
      </c>
      <c r="P145" s="11"/>
      <c r="Q145" s="41">
        <v>468559.42</v>
      </c>
      <c r="R145" s="11"/>
      <c r="S145" s="41">
        <v>477697.17</v>
      </c>
      <c r="T145" s="11"/>
      <c r="U145" s="41">
        <v>426472.39</v>
      </c>
      <c r="V145" s="11"/>
      <c r="W145" s="11">
        <v>450941.95</v>
      </c>
      <c r="X145" s="11"/>
      <c r="Y145" s="41">
        <v>228135.36</v>
      </c>
      <c r="Z145" s="19"/>
      <c r="AA145" s="11">
        <f t="shared" si="13"/>
        <v>5109011.05</v>
      </c>
    </row>
    <row r="146" spans="1:27" x14ac:dyDescent="0.25">
      <c r="A146" s="37" t="s">
        <v>8</v>
      </c>
      <c r="B146" s="14"/>
      <c r="C146" s="11"/>
      <c r="D146" s="11"/>
      <c r="E146" s="11"/>
      <c r="F146" s="11"/>
      <c r="G146" s="11"/>
      <c r="H146" s="11"/>
      <c r="I146" s="11"/>
      <c r="J146" s="11"/>
      <c r="K146" s="11"/>
      <c r="L146" s="11"/>
      <c r="M146" s="41"/>
      <c r="N146" s="11"/>
      <c r="O146" s="11"/>
      <c r="P146" s="11"/>
      <c r="Q146" s="41"/>
      <c r="R146" s="11"/>
      <c r="S146" s="41"/>
      <c r="T146" s="11"/>
      <c r="U146" s="41"/>
      <c r="V146" s="11"/>
      <c r="W146" s="11"/>
      <c r="X146" s="11"/>
      <c r="Y146" s="41"/>
      <c r="Z146" s="19"/>
      <c r="AA146" s="11"/>
    </row>
    <row r="147" spans="1:27" x14ac:dyDescent="0.25">
      <c r="A147" s="14" t="s">
        <v>2</v>
      </c>
      <c r="B147" s="14"/>
      <c r="C147" s="11">
        <v>1018221.25</v>
      </c>
      <c r="D147" s="11"/>
      <c r="E147" s="11">
        <v>1274377.5</v>
      </c>
      <c r="F147" s="11"/>
      <c r="G147" s="11">
        <v>1970754.95</v>
      </c>
      <c r="H147" s="11"/>
      <c r="I147" s="11">
        <v>2442831.75</v>
      </c>
      <c r="J147" s="11"/>
      <c r="K147" s="11">
        <v>1924436</v>
      </c>
      <c r="L147" s="11"/>
      <c r="M147" s="41">
        <v>3698960</v>
      </c>
      <c r="N147" s="11"/>
      <c r="O147" s="11">
        <v>2701035.5</v>
      </c>
      <c r="P147" s="11"/>
      <c r="Q147" s="41">
        <v>2258375</v>
      </c>
      <c r="R147" s="11"/>
      <c r="S147" s="41">
        <v>2710852.75</v>
      </c>
      <c r="T147" s="11"/>
      <c r="U147" s="41">
        <v>2124605.5</v>
      </c>
      <c r="V147" s="11"/>
      <c r="W147" s="11">
        <v>1931010.75</v>
      </c>
      <c r="X147" s="11"/>
      <c r="Y147" s="41">
        <v>998249.75</v>
      </c>
      <c r="Z147" s="19"/>
      <c r="AA147" s="11">
        <f>SUM(C147:Z147)</f>
        <v>25053710.699999999</v>
      </c>
    </row>
    <row r="148" spans="1:27" x14ac:dyDescent="0.25">
      <c r="A148" s="14" t="s">
        <v>5</v>
      </c>
      <c r="B148" s="14"/>
      <c r="C148" s="41">
        <v>81796.25</v>
      </c>
      <c r="D148" s="11"/>
      <c r="E148" s="11">
        <v>257983.75</v>
      </c>
      <c r="F148" s="11"/>
      <c r="G148" s="11">
        <v>552125.94999999995</v>
      </c>
      <c r="H148" s="11"/>
      <c r="I148" s="11">
        <v>325681.14</v>
      </c>
      <c r="J148" s="11"/>
      <c r="K148" s="11">
        <v>178654.1</v>
      </c>
      <c r="L148" s="11"/>
      <c r="M148" s="41">
        <v>-244375</v>
      </c>
      <c r="N148" s="11"/>
      <c r="O148" s="11">
        <v>225380.47</v>
      </c>
      <c r="P148" s="11"/>
      <c r="Q148" s="41">
        <v>353855.39</v>
      </c>
      <c r="R148" s="11"/>
      <c r="S148" s="41">
        <v>120462.75</v>
      </c>
      <c r="T148" s="11"/>
      <c r="U148" s="41">
        <v>75797.960000000006</v>
      </c>
      <c r="V148" s="11"/>
      <c r="W148" s="11">
        <v>264754.5</v>
      </c>
      <c r="X148" s="11"/>
      <c r="Y148" s="41">
        <v>94318</v>
      </c>
      <c r="Z148" s="19"/>
      <c r="AA148" s="41">
        <f>SUM(C148:Z148)</f>
        <v>2286435.2599999998</v>
      </c>
    </row>
    <row r="149" spans="1:27" x14ac:dyDescent="0.25">
      <c r="A149" s="14" t="s">
        <v>10</v>
      </c>
      <c r="B149" s="14"/>
      <c r="C149" s="41">
        <v>27810.73</v>
      </c>
      <c r="D149" s="11"/>
      <c r="E149" s="11">
        <v>87714.48</v>
      </c>
      <c r="F149" s="11"/>
      <c r="G149" s="11">
        <v>187722.82</v>
      </c>
      <c r="H149" s="11"/>
      <c r="I149" s="11">
        <v>110731.59</v>
      </c>
      <c r="J149" s="11"/>
      <c r="K149" s="11">
        <v>60742.39</v>
      </c>
      <c r="L149" s="11"/>
      <c r="M149" s="41">
        <v>-83087.5</v>
      </c>
      <c r="N149" s="11"/>
      <c r="O149" s="11">
        <v>76629.36</v>
      </c>
      <c r="P149" s="11"/>
      <c r="Q149" s="41">
        <v>120310.83</v>
      </c>
      <c r="R149" s="11"/>
      <c r="S149" s="41">
        <v>40957.339999999997</v>
      </c>
      <c r="T149" s="11"/>
      <c r="U149" s="41">
        <v>25771.31</v>
      </c>
      <c r="V149" s="11"/>
      <c r="W149" s="11">
        <v>90016.53</v>
      </c>
      <c r="X149" s="11"/>
      <c r="Y149" s="41">
        <v>32068.12</v>
      </c>
      <c r="Z149" s="19"/>
      <c r="AA149" s="41">
        <f>SUM(C149:Z149)</f>
        <v>777388</v>
      </c>
    </row>
    <row r="150" spans="1:27" x14ac:dyDescent="0.25">
      <c r="A150" s="15" t="s">
        <v>7</v>
      </c>
      <c r="B150" s="14"/>
      <c r="C150" s="41">
        <v>1635.93</v>
      </c>
      <c r="D150" s="11"/>
      <c r="E150" s="11">
        <v>5159.68</v>
      </c>
      <c r="F150" s="11"/>
      <c r="G150" s="11">
        <v>11042.52</v>
      </c>
      <c r="H150" s="11"/>
      <c r="I150" s="11">
        <v>6513.62</v>
      </c>
      <c r="J150" s="11"/>
      <c r="K150" s="11">
        <v>3573.08</v>
      </c>
      <c r="L150" s="11"/>
      <c r="M150" s="41">
        <v>-4887.5</v>
      </c>
      <c r="N150" s="11"/>
      <c r="O150" s="11">
        <v>4507.6099999999997</v>
      </c>
      <c r="P150" s="11"/>
      <c r="Q150" s="41">
        <v>7077.11</v>
      </c>
      <c r="R150" s="11"/>
      <c r="S150" s="41">
        <v>2409.2600000000002</v>
      </c>
      <c r="T150" s="11"/>
      <c r="U150" s="41">
        <v>1515.96</v>
      </c>
      <c r="V150" s="11"/>
      <c r="W150" s="11">
        <v>5295.09</v>
      </c>
      <c r="X150" s="11"/>
      <c r="Y150" s="41">
        <v>1886.36</v>
      </c>
      <c r="Z150" s="19"/>
      <c r="AA150" s="41">
        <f>SUM(C150:Z150)</f>
        <v>45728.72</v>
      </c>
    </row>
    <row r="151" spans="1:27" x14ac:dyDescent="0.25">
      <c r="A151" s="37" t="s">
        <v>9</v>
      </c>
      <c r="B151" s="14"/>
      <c r="C151" s="11"/>
      <c r="D151" s="11"/>
      <c r="E151" s="11"/>
      <c r="F151" s="11"/>
      <c r="G151" s="11"/>
      <c r="H151" s="11"/>
      <c r="I151" s="11"/>
      <c r="J151" s="11"/>
      <c r="K151" s="11"/>
      <c r="L151" s="11"/>
      <c r="M151" s="41"/>
      <c r="N151" s="11"/>
      <c r="O151" s="11"/>
      <c r="P151" s="11"/>
      <c r="Q151" s="41"/>
      <c r="R151" s="11"/>
      <c r="S151" s="41"/>
      <c r="T151" s="11"/>
      <c r="U151" s="41"/>
      <c r="V151" s="11"/>
      <c r="W151" s="11"/>
      <c r="X151" s="11"/>
      <c r="Y151" s="41"/>
      <c r="Z151" s="19"/>
      <c r="AA151" s="11"/>
    </row>
    <row r="152" spans="1:27" x14ac:dyDescent="0.25">
      <c r="A152" s="14" t="s">
        <v>2</v>
      </c>
      <c r="B152" s="14"/>
      <c r="C152" s="11">
        <v>124893041.39</v>
      </c>
      <c r="D152" s="11"/>
      <c r="E152" s="11">
        <v>130859888.38</v>
      </c>
      <c r="F152" s="11"/>
      <c r="G152" s="11">
        <v>210979702.08000001</v>
      </c>
      <c r="H152" s="11"/>
      <c r="I152" s="11">
        <v>289603242.77999997</v>
      </c>
      <c r="J152" s="11"/>
      <c r="K152" s="11">
        <v>295344529.17000002</v>
      </c>
      <c r="L152" s="11"/>
      <c r="M152" s="41">
        <v>286605894.63999999</v>
      </c>
      <c r="N152" s="11"/>
      <c r="O152" s="11">
        <v>310334883.32999998</v>
      </c>
      <c r="P152" s="11"/>
      <c r="Q152" s="41">
        <v>232904079.38999999</v>
      </c>
      <c r="R152" s="11"/>
      <c r="S152" s="41">
        <v>278025848.27999997</v>
      </c>
      <c r="T152" s="11"/>
      <c r="U152" s="41">
        <v>223492694.61000001</v>
      </c>
      <c r="V152" s="11"/>
      <c r="W152" s="11">
        <v>192464527.33000001</v>
      </c>
      <c r="X152" s="11"/>
      <c r="Y152" s="41">
        <v>138596415.69</v>
      </c>
      <c r="Z152" s="19"/>
      <c r="AA152" s="11">
        <f t="shared" ref="AA152:AA157" si="14">SUM(C152:Z152)</f>
        <v>2714104747.0699997</v>
      </c>
    </row>
    <row r="153" spans="1:27" x14ac:dyDescent="0.25">
      <c r="A153" s="14" t="s">
        <v>3</v>
      </c>
      <c r="B153" s="14"/>
      <c r="C153" s="11">
        <v>14926655.779999999</v>
      </c>
      <c r="D153" s="11"/>
      <c r="E153" s="11">
        <v>16943585.710000001</v>
      </c>
      <c r="F153" s="11"/>
      <c r="G153" s="11">
        <v>32902457.420000002</v>
      </c>
      <c r="H153" s="11"/>
      <c r="I153" s="11">
        <v>32406883.57</v>
      </c>
      <c r="J153" s="11"/>
      <c r="K153" s="11">
        <v>36152895.100000001</v>
      </c>
      <c r="L153" s="11"/>
      <c r="M153" s="41">
        <v>34397463.600000001</v>
      </c>
      <c r="N153" s="11"/>
      <c r="O153" s="11">
        <v>35467608.990000002</v>
      </c>
      <c r="P153" s="11"/>
      <c r="Q153" s="41">
        <v>31852122.859999999</v>
      </c>
      <c r="R153" s="11"/>
      <c r="S153" s="41">
        <v>30254907.07</v>
      </c>
      <c r="T153" s="11"/>
      <c r="U153" s="41">
        <v>27922029.949999999</v>
      </c>
      <c r="V153" s="11"/>
      <c r="W153" s="11">
        <v>29182076.120000001</v>
      </c>
      <c r="X153" s="11"/>
      <c r="Y153" s="41">
        <v>16593663.539999999</v>
      </c>
      <c r="Z153" s="19"/>
      <c r="AA153" s="11">
        <f t="shared" si="14"/>
        <v>339002349.71000004</v>
      </c>
    </row>
    <row r="154" spans="1:27" x14ac:dyDescent="0.25">
      <c r="A154" s="14" t="s">
        <v>4</v>
      </c>
      <c r="B154" s="14"/>
      <c r="C154" s="11">
        <v>2824848.15</v>
      </c>
      <c r="D154" s="11"/>
      <c r="E154" s="11">
        <v>3581476.9</v>
      </c>
      <c r="F154" s="11"/>
      <c r="G154" s="11">
        <v>10709271.92</v>
      </c>
      <c r="H154" s="11"/>
      <c r="I154" s="11">
        <v>10617689.470000001</v>
      </c>
      <c r="J154" s="11"/>
      <c r="K154" s="11">
        <v>7689094.5</v>
      </c>
      <c r="L154" s="11"/>
      <c r="M154" s="41">
        <v>7530804.1100000003</v>
      </c>
      <c r="N154" s="11"/>
      <c r="O154" s="11">
        <v>8761373.9000000004</v>
      </c>
      <c r="P154" s="11"/>
      <c r="Q154" s="41">
        <v>8778007.2300000004</v>
      </c>
      <c r="R154" s="11"/>
      <c r="S154" s="41">
        <v>6490511.6500000004</v>
      </c>
      <c r="T154" s="11"/>
      <c r="U154" s="41">
        <v>6674208.5999999996</v>
      </c>
      <c r="V154" s="11"/>
      <c r="W154" s="11">
        <v>6899732.8799999999</v>
      </c>
      <c r="X154" s="11"/>
      <c r="Y154" s="41">
        <v>5281213.6900000004</v>
      </c>
      <c r="Z154" s="19"/>
      <c r="AA154" s="11">
        <f t="shared" si="14"/>
        <v>85838232.999999985</v>
      </c>
    </row>
    <row r="155" spans="1:27" x14ac:dyDescent="0.25">
      <c r="A155" s="14" t="s">
        <v>5</v>
      </c>
      <c r="B155" s="14"/>
      <c r="C155" s="11">
        <v>12101807.630000001</v>
      </c>
      <c r="D155" s="11"/>
      <c r="E155" s="11">
        <v>13362108.810000001</v>
      </c>
      <c r="F155" s="11"/>
      <c r="G155" s="11">
        <v>22193185.5</v>
      </c>
      <c r="H155" s="11"/>
      <c r="I155" s="11">
        <v>21789194.100000001</v>
      </c>
      <c r="J155" s="11"/>
      <c r="K155" s="11">
        <v>28463800.600000001</v>
      </c>
      <c r="L155" s="11"/>
      <c r="M155" s="41">
        <v>26866659.489999998</v>
      </c>
      <c r="N155" s="11"/>
      <c r="O155" s="11">
        <v>26706235.09</v>
      </c>
      <c r="P155" s="11"/>
      <c r="Q155" s="41">
        <v>23074115.629999999</v>
      </c>
      <c r="R155" s="11"/>
      <c r="S155" s="41">
        <v>23764395.420000002</v>
      </c>
      <c r="T155" s="11"/>
      <c r="U155" s="41">
        <v>21247821.350000001</v>
      </c>
      <c r="V155" s="11"/>
      <c r="W155" s="11">
        <v>22282343.239999998</v>
      </c>
      <c r="X155" s="11"/>
      <c r="Y155" s="41">
        <v>11312449.85</v>
      </c>
      <c r="Z155" s="19"/>
      <c r="AA155" s="11">
        <f t="shared" si="14"/>
        <v>253164116.70999998</v>
      </c>
    </row>
    <row r="156" spans="1:27" x14ac:dyDescent="0.25">
      <c r="A156" s="14" t="s">
        <v>10</v>
      </c>
      <c r="B156" s="14"/>
      <c r="C156" s="11">
        <v>4114614.59</v>
      </c>
      <c r="D156" s="11"/>
      <c r="E156" s="11">
        <v>4543117</v>
      </c>
      <c r="F156" s="11"/>
      <c r="G156" s="11">
        <v>7545683.0700000003</v>
      </c>
      <c r="H156" s="11"/>
      <c r="I156" s="11">
        <v>7408325.9900000002</v>
      </c>
      <c r="J156" s="11"/>
      <c r="K156" s="11">
        <v>9677692.1999999993</v>
      </c>
      <c r="L156" s="11"/>
      <c r="M156" s="41">
        <v>9134664.2300000004</v>
      </c>
      <c r="N156" s="11"/>
      <c r="O156" s="11">
        <v>9080119.9299999997</v>
      </c>
      <c r="P156" s="11"/>
      <c r="Q156" s="41">
        <v>7845199.3099999996</v>
      </c>
      <c r="R156" s="11"/>
      <c r="S156" s="41">
        <v>8079894.4400000004</v>
      </c>
      <c r="T156" s="11"/>
      <c r="U156" s="41">
        <v>7224259.2599999998</v>
      </c>
      <c r="V156" s="11"/>
      <c r="W156" s="11">
        <v>7575996.7000000002</v>
      </c>
      <c r="X156" s="11"/>
      <c r="Y156" s="41">
        <v>3846232.95</v>
      </c>
      <c r="Z156" s="19"/>
      <c r="AA156" s="11">
        <f t="shared" si="14"/>
        <v>86075799.670000017</v>
      </c>
    </row>
    <row r="157" spans="1:27" x14ac:dyDescent="0.25">
      <c r="A157" s="15" t="s">
        <v>7</v>
      </c>
      <c r="B157" s="14"/>
      <c r="C157" s="11">
        <v>242036.15</v>
      </c>
      <c r="D157" s="11"/>
      <c r="E157" s="11">
        <v>267242.18</v>
      </c>
      <c r="F157" s="11"/>
      <c r="G157" s="11">
        <v>443863.71</v>
      </c>
      <c r="H157" s="11"/>
      <c r="I157" s="11">
        <v>435783.88</v>
      </c>
      <c r="J157" s="11"/>
      <c r="K157" s="11">
        <v>569276.01</v>
      </c>
      <c r="L157" s="11"/>
      <c r="M157" s="41">
        <v>537333.18999999994</v>
      </c>
      <c r="N157" s="11"/>
      <c r="O157" s="11">
        <v>534124.69999999995</v>
      </c>
      <c r="P157" s="11"/>
      <c r="Q157" s="41">
        <v>461482.31</v>
      </c>
      <c r="R157" s="11"/>
      <c r="S157" s="41">
        <v>475287.91</v>
      </c>
      <c r="T157" s="11"/>
      <c r="U157" s="41">
        <v>424956.43</v>
      </c>
      <c r="V157" s="11"/>
      <c r="W157" s="11">
        <v>445646.86</v>
      </c>
      <c r="X157" s="11"/>
      <c r="Y157" s="41">
        <v>226249</v>
      </c>
      <c r="Z157" s="19"/>
      <c r="AA157" s="11">
        <f t="shared" si="14"/>
        <v>5063282.330000001</v>
      </c>
    </row>
    <row r="158" spans="1:27" x14ac:dyDescent="0.25">
      <c r="A158" s="15"/>
      <c r="B158" s="14"/>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9"/>
      <c r="AA158" s="11"/>
    </row>
    <row r="159" spans="1:27" x14ac:dyDescent="0.25">
      <c r="B159" s="14"/>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9"/>
      <c r="AA159" s="11"/>
    </row>
    <row r="160" spans="1:27" x14ac:dyDescent="0.25">
      <c r="A160" s="10" t="s">
        <v>18</v>
      </c>
      <c r="B160" s="14"/>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9"/>
      <c r="AA160" s="11"/>
    </row>
    <row r="161" spans="1:27" x14ac:dyDescent="0.25">
      <c r="A161" s="37" t="s">
        <v>1</v>
      </c>
      <c r="B161" s="14"/>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9"/>
      <c r="AA161" s="11"/>
    </row>
    <row r="162" spans="1:27" x14ac:dyDescent="0.25">
      <c r="A162" s="14" t="s">
        <v>2</v>
      </c>
      <c r="B162" s="14"/>
      <c r="C162" s="41">
        <v>1931052.96</v>
      </c>
      <c r="D162" s="11"/>
      <c r="E162" s="41">
        <v>2068078.86</v>
      </c>
      <c r="F162" s="11"/>
      <c r="G162" s="41">
        <v>3182967.3</v>
      </c>
      <c r="H162" s="11"/>
      <c r="I162" s="41">
        <v>3804697.27</v>
      </c>
      <c r="J162" s="11"/>
      <c r="K162" s="41">
        <v>4771389.76</v>
      </c>
      <c r="L162" s="11"/>
      <c r="M162" s="11">
        <v>3004551.46</v>
      </c>
      <c r="N162" s="11"/>
      <c r="O162" s="41">
        <v>2021077.63</v>
      </c>
      <c r="P162" s="11"/>
      <c r="Q162" s="41">
        <v>1076266.97</v>
      </c>
      <c r="R162" s="11"/>
      <c r="S162" s="41">
        <v>837821.19</v>
      </c>
      <c r="T162" s="11"/>
      <c r="U162" s="41">
        <v>576392.62</v>
      </c>
      <c r="V162" s="11"/>
      <c r="W162" s="41">
        <v>614054.66</v>
      </c>
      <c r="X162" s="11"/>
      <c r="Y162" s="41">
        <v>299771.40000000002</v>
      </c>
      <c r="Z162" s="19"/>
      <c r="AA162" s="11">
        <f t="shared" ref="AA162:AA167" si="15">SUM(C162:Z162)</f>
        <v>24188122.079999998</v>
      </c>
    </row>
    <row r="163" spans="1:27" x14ac:dyDescent="0.25">
      <c r="A163" s="14" t="s">
        <v>3</v>
      </c>
      <c r="B163" s="14"/>
      <c r="C163" s="41">
        <v>230851.20000000001</v>
      </c>
      <c r="D163" s="11"/>
      <c r="E163" s="41">
        <v>229137.44</v>
      </c>
      <c r="F163" s="11"/>
      <c r="G163" s="41">
        <v>719810.05</v>
      </c>
      <c r="H163" s="11"/>
      <c r="I163" s="41">
        <v>497728.88999999996</v>
      </c>
      <c r="J163" s="11"/>
      <c r="K163" s="41">
        <v>300662.57999999996</v>
      </c>
      <c r="L163" s="11"/>
      <c r="M163" s="11">
        <v>380281.47</v>
      </c>
      <c r="N163" s="11"/>
      <c r="O163" s="41">
        <v>-39456.800000000003</v>
      </c>
      <c r="P163" s="11"/>
      <c r="Q163" s="41">
        <v>110067</v>
      </c>
      <c r="R163" s="11"/>
      <c r="S163" s="41">
        <v>142658.91</v>
      </c>
      <c r="T163" s="11"/>
      <c r="U163" s="41">
        <v>136470.57999999999</v>
      </c>
      <c r="V163" s="11"/>
      <c r="W163" s="41">
        <v>65683.289999999994</v>
      </c>
      <c r="X163" s="11"/>
      <c r="Y163" s="41">
        <v>21737.69</v>
      </c>
      <c r="Z163" s="19"/>
      <c r="AA163" s="11">
        <f t="shared" si="15"/>
        <v>2795632.3000000003</v>
      </c>
    </row>
    <row r="164" spans="1:27" x14ac:dyDescent="0.25">
      <c r="A164" s="14" t="s">
        <v>4</v>
      </c>
      <c r="B164" s="14"/>
      <c r="C164" s="41">
        <v>1315</v>
      </c>
      <c r="D164" s="11"/>
      <c r="E164" s="41">
        <v>1326</v>
      </c>
      <c r="F164" s="11"/>
      <c r="G164" s="41">
        <v>400</v>
      </c>
      <c r="H164" s="11"/>
      <c r="I164" s="41">
        <v>700</v>
      </c>
      <c r="J164" s="11"/>
      <c r="K164" s="41">
        <v>150</v>
      </c>
      <c r="L164" s="11"/>
      <c r="M164" s="11">
        <v>0</v>
      </c>
      <c r="N164" s="11"/>
      <c r="O164" s="41">
        <v>1000</v>
      </c>
      <c r="P164" s="11"/>
      <c r="Q164" s="41">
        <v>0</v>
      </c>
      <c r="R164" s="11"/>
      <c r="S164" s="41">
        <v>0</v>
      </c>
      <c r="T164" s="11"/>
      <c r="U164" s="41">
        <v>0</v>
      </c>
      <c r="V164" s="11"/>
      <c r="W164" s="41">
        <v>0</v>
      </c>
      <c r="X164" s="11"/>
      <c r="Y164" s="41">
        <v>0</v>
      </c>
      <c r="Z164" s="19"/>
      <c r="AA164" s="11">
        <f t="shared" si="15"/>
        <v>4891</v>
      </c>
    </row>
    <row r="165" spans="1:27" x14ac:dyDescent="0.25">
      <c r="A165" s="14" t="s">
        <v>5</v>
      </c>
      <c r="B165" s="14"/>
      <c r="C165" s="41">
        <v>229536.2</v>
      </c>
      <c r="D165" s="11"/>
      <c r="E165" s="41">
        <v>227811.44</v>
      </c>
      <c r="F165" s="11"/>
      <c r="G165" s="41">
        <v>719410.05</v>
      </c>
      <c r="H165" s="11"/>
      <c r="I165" s="41">
        <v>497028.88999999996</v>
      </c>
      <c r="J165" s="11"/>
      <c r="K165" s="41">
        <v>300512.57999999996</v>
      </c>
      <c r="L165" s="11"/>
      <c r="M165" s="11">
        <v>380281.47</v>
      </c>
      <c r="N165" s="11"/>
      <c r="O165" s="41">
        <v>-40456.800000000003</v>
      </c>
      <c r="P165" s="11"/>
      <c r="Q165" s="41">
        <v>110067</v>
      </c>
      <c r="R165" s="11"/>
      <c r="S165" s="41">
        <v>142658.91</v>
      </c>
      <c r="T165" s="11"/>
      <c r="U165" s="41">
        <v>136470.57999999999</v>
      </c>
      <c r="V165" s="11"/>
      <c r="W165" s="41">
        <v>65683.289999999994</v>
      </c>
      <c r="X165" s="11"/>
      <c r="Y165" s="41">
        <v>21737.69</v>
      </c>
      <c r="Z165" s="19"/>
      <c r="AA165" s="11">
        <f t="shared" si="15"/>
        <v>2790741.3000000003</v>
      </c>
    </row>
    <row r="166" spans="1:27" x14ac:dyDescent="0.25">
      <c r="A166" s="14" t="s">
        <v>6</v>
      </c>
      <c r="B166" s="14"/>
      <c r="C166" s="41">
        <v>78042.31</v>
      </c>
      <c r="D166" s="11"/>
      <c r="E166" s="41">
        <v>77455.89</v>
      </c>
      <c r="F166" s="11"/>
      <c r="G166" s="41">
        <v>244599.40999999997</v>
      </c>
      <c r="H166" s="11"/>
      <c r="I166" s="41">
        <v>168989.82</v>
      </c>
      <c r="J166" s="11"/>
      <c r="K166" s="41">
        <v>102174.28</v>
      </c>
      <c r="L166" s="11"/>
      <c r="M166" s="11">
        <v>129295.7</v>
      </c>
      <c r="N166" s="11"/>
      <c r="O166" s="41">
        <v>-13755.31</v>
      </c>
      <c r="P166" s="11"/>
      <c r="Q166" s="41">
        <v>37422.78</v>
      </c>
      <c r="R166" s="11"/>
      <c r="S166" s="41">
        <v>48504.03</v>
      </c>
      <c r="T166" s="11"/>
      <c r="U166" s="41">
        <v>46400</v>
      </c>
      <c r="V166" s="11"/>
      <c r="W166" s="41">
        <v>22332.32</v>
      </c>
      <c r="X166" s="11"/>
      <c r="Y166" s="41">
        <v>7390.81</v>
      </c>
      <c r="Z166" s="19"/>
      <c r="AA166" s="11">
        <f t="shared" si="15"/>
        <v>948852.03999999992</v>
      </c>
    </row>
    <row r="167" spans="1:27" x14ac:dyDescent="0.25">
      <c r="A167" s="15" t="s">
        <v>7</v>
      </c>
      <c r="B167" s="14"/>
      <c r="C167" s="41">
        <v>4590.7299999999996</v>
      </c>
      <c r="D167" s="11"/>
      <c r="E167" s="41">
        <v>4556.22</v>
      </c>
      <c r="F167" s="11"/>
      <c r="G167" s="41">
        <v>14388.2</v>
      </c>
      <c r="H167" s="11"/>
      <c r="I167" s="41">
        <v>9940.58</v>
      </c>
      <c r="J167" s="11"/>
      <c r="K167" s="41">
        <v>6010.25</v>
      </c>
      <c r="L167" s="11"/>
      <c r="M167" s="11">
        <v>7605.63</v>
      </c>
      <c r="N167" s="11"/>
      <c r="O167" s="41">
        <v>-809.1400000000001</v>
      </c>
      <c r="P167" s="11"/>
      <c r="Q167" s="41">
        <v>2201.34</v>
      </c>
      <c r="R167" s="11"/>
      <c r="S167" s="41">
        <v>2853.18</v>
      </c>
      <c r="T167" s="11"/>
      <c r="U167" s="41">
        <v>2729.41</v>
      </c>
      <c r="V167" s="11"/>
      <c r="W167" s="41">
        <v>1313.67</v>
      </c>
      <c r="X167" s="11"/>
      <c r="Y167" s="41">
        <v>434.75</v>
      </c>
      <c r="Z167" s="19"/>
      <c r="AA167" s="11">
        <f t="shared" si="15"/>
        <v>55814.819999999992</v>
      </c>
    </row>
    <row r="168" spans="1:27" x14ac:dyDescent="0.25">
      <c r="A168" s="37" t="s">
        <v>8</v>
      </c>
      <c r="B168" s="14"/>
      <c r="C168" s="41"/>
      <c r="D168" s="11"/>
      <c r="E168" s="41"/>
      <c r="F168" s="11"/>
      <c r="G168" s="41"/>
      <c r="H168" s="11"/>
      <c r="I168" s="41"/>
      <c r="J168" s="11"/>
      <c r="K168" s="41"/>
      <c r="L168" s="11"/>
      <c r="M168" s="11"/>
      <c r="N168" s="11"/>
      <c r="O168" s="41"/>
      <c r="P168" s="11"/>
      <c r="Q168" s="41"/>
      <c r="R168" s="11"/>
      <c r="S168" s="41"/>
      <c r="T168" s="11"/>
      <c r="U168" s="41"/>
      <c r="V168" s="11"/>
      <c r="W168" s="41"/>
      <c r="X168" s="11"/>
      <c r="Y168" s="41"/>
      <c r="Z168" s="19"/>
      <c r="AA168" s="11"/>
    </row>
    <row r="169" spans="1:27" x14ac:dyDescent="0.25">
      <c r="A169" s="14" t="s">
        <v>2</v>
      </c>
      <c r="B169" s="14"/>
      <c r="C169" s="41">
        <v>1061457.24</v>
      </c>
      <c r="D169" s="11"/>
      <c r="E169" s="41">
        <v>1196393.3600000001</v>
      </c>
      <c r="F169" s="11"/>
      <c r="G169" s="41">
        <v>2566457.54</v>
      </c>
      <c r="H169" s="11"/>
      <c r="I169" s="41">
        <v>2998584.18</v>
      </c>
      <c r="J169" s="11"/>
      <c r="K169" s="41">
        <v>2444778.37</v>
      </c>
      <c r="L169" s="11"/>
      <c r="M169" s="11">
        <v>2330044.87</v>
      </c>
      <c r="N169" s="11"/>
      <c r="O169" s="41">
        <v>1335214.55</v>
      </c>
      <c r="P169" s="11"/>
      <c r="Q169" s="41">
        <v>853586.74</v>
      </c>
      <c r="R169" s="11"/>
      <c r="S169" s="41">
        <v>837821.19</v>
      </c>
      <c r="T169" s="11"/>
      <c r="U169" s="41">
        <v>576392.62</v>
      </c>
      <c r="V169" s="11"/>
      <c r="W169" s="41">
        <v>614054.66</v>
      </c>
      <c r="X169" s="11"/>
      <c r="Y169" s="41">
        <v>299771.40000000002</v>
      </c>
      <c r="Z169" s="19"/>
      <c r="AA169" s="11">
        <f>SUM(C169:Z169)</f>
        <v>17114556.719999999</v>
      </c>
    </row>
    <row r="170" spans="1:27" x14ac:dyDescent="0.25">
      <c r="A170" s="14" t="s">
        <v>5</v>
      </c>
      <c r="B170" s="14"/>
      <c r="C170" s="41">
        <v>115506.82</v>
      </c>
      <c r="D170" s="11"/>
      <c r="E170" s="41">
        <v>177704.73</v>
      </c>
      <c r="F170" s="11"/>
      <c r="G170" s="41">
        <v>634142.89</v>
      </c>
      <c r="H170" s="11"/>
      <c r="I170" s="41">
        <v>447550.41</v>
      </c>
      <c r="J170" s="11"/>
      <c r="K170" s="41">
        <v>405711.91</v>
      </c>
      <c r="L170" s="11"/>
      <c r="M170" s="11">
        <v>348215.47</v>
      </c>
      <c r="N170" s="11"/>
      <c r="O170" s="41">
        <v>-45847.47</v>
      </c>
      <c r="P170" s="11"/>
      <c r="Q170" s="41">
        <v>128073.97</v>
      </c>
      <c r="R170" s="11"/>
      <c r="S170" s="41">
        <v>142658.91</v>
      </c>
      <c r="T170" s="11"/>
      <c r="U170" s="41">
        <v>136470.57999999999</v>
      </c>
      <c r="V170" s="11"/>
      <c r="W170" s="41">
        <v>65683.289999999994</v>
      </c>
      <c r="X170" s="11"/>
      <c r="Y170" s="41">
        <v>21737.69</v>
      </c>
      <c r="Z170" s="19"/>
      <c r="AA170" s="11">
        <f>SUM(C170:Z170)</f>
        <v>2577609.2000000002</v>
      </c>
    </row>
    <row r="171" spans="1:27" x14ac:dyDescent="0.25">
      <c r="A171" s="14" t="s">
        <v>10</v>
      </c>
      <c r="B171" s="14"/>
      <c r="C171" s="41">
        <v>39272.32</v>
      </c>
      <c r="D171" s="11"/>
      <c r="E171" s="41">
        <v>60419.61</v>
      </c>
      <c r="F171" s="11"/>
      <c r="G171" s="41">
        <v>215608.58</v>
      </c>
      <c r="H171" s="11"/>
      <c r="I171" s="41">
        <v>152167.14000000001</v>
      </c>
      <c r="J171" s="11"/>
      <c r="K171" s="41">
        <v>137942.04999999999</v>
      </c>
      <c r="L171" s="11"/>
      <c r="M171" s="11">
        <v>118393.26</v>
      </c>
      <c r="N171" s="11"/>
      <c r="O171" s="41">
        <v>-15588.14</v>
      </c>
      <c r="P171" s="11"/>
      <c r="Q171" s="41">
        <v>43545.15</v>
      </c>
      <c r="R171" s="11"/>
      <c r="S171" s="41">
        <v>48504.03</v>
      </c>
      <c r="T171" s="11"/>
      <c r="U171" s="41">
        <v>46400</v>
      </c>
      <c r="V171" s="11"/>
      <c r="W171" s="41">
        <v>22332.32</v>
      </c>
      <c r="X171" s="11"/>
      <c r="Y171" s="41">
        <v>7390.81</v>
      </c>
      <c r="Z171" s="19"/>
      <c r="AA171" s="11">
        <f>SUM(C171:Z171)</f>
        <v>876387.13</v>
      </c>
    </row>
    <row r="172" spans="1:27" x14ac:dyDescent="0.25">
      <c r="A172" s="15" t="s">
        <v>7</v>
      </c>
      <c r="B172" s="14"/>
      <c r="C172" s="41">
        <v>2310.14</v>
      </c>
      <c r="D172" s="11"/>
      <c r="E172" s="41">
        <v>3554.09</v>
      </c>
      <c r="F172" s="11"/>
      <c r="G172" s="41">
        <v>12682.86</v>
      </c>
      <c r="H172" s="11"/>
      <c r="I172" s="41">
        <v>8951.01</v>
      </c>
      <c r="J172" s="11"/>
      <c r="K172" s="41">
        <v>8114.24</v>
      </c>
      <c r="L172" s="11"/>
      <c r="M172" s="11">
        <v>6964.31</v>
      </c>
      <c r="N172" s="11"/>
      <c r="O172" s="41">
        <v>-916.95</v>
      </c>
      <c r="P172" s="11"/>
      <c r="Q172" s="41">
        <v>2561.48</v>
      </c>
      <c r="R172" s="11"/>
      <c r="S172" s="41">
        <v>2853.18</v>
      </c>
      <c r="T172" s="11"/>
      <c r="U172" s="41">
        <v>2729.41</v>
      </c>
      <c r="V172" s="11"/>
      <c r="W172" s="41">
        <v>1313.67</v>
      </c>
      <c r="X172" s="11"/>
      <c r="Y172" s="41">
        <v>434.75</v>
      </c>
      <c r="Z172" s="19"/>
      <c r="AA172" s="11">
        <f>SUM(C172:Z172)</f>
        <v>51552.19</v>
      </c>
    </row>
    <row r="173" spans="1:27" x14ac:dyDescent="0.25">
      <c r="A173" s="37" t="s">
        <v>9</v>
      </c>
      <c r="B173" s="14"/>
      <c r="C173" s="41"/>
      <c r="D173" s="11"/>
      <c r="E173" s="41"/>
      <c r="F173" s="11"/>
      <c r="G173" s="41"/>
      <c r="H173" s="11"/>
      <c r="I173" s="41"/>
      <c r="J173" s="11"/>
      <c r="K173" s="41"/>
      <c r="L173" s="11"/>
      <c r="M173" s="11"/>
      <c r="N173" s="11"/>
      <c r="O173" s="41"/>
      <c r="P173" s="11"/>
      <c r="Q173" s="41"/>
      <c r="R173" s="11"/>
      <c r="S173" s="41"/>
      <c r="T173" s="11"/>
      <c r="U173" s="41"/>
      <c r="V173" s="11"/>
      <c r="W173" s="41"/>
      <c r="X173" s="11"/>
      <c r="Y173" s="41"/>
      <c r="Z173" s="19"/>
      <c r="AA173" s="11"/>
    </row>
    <row r="174" spans="1:27" x14ac:dyDescent="0.25">
      <c r="A174" s="14" t="s">
        <v>2</v>
      </c>
      <c r="B174" s="14"/>
      <c r="C174" s="41">
        <v>869595.72</v>
      </c>
      <c r="D174" s="11"/>
      <c r="E174" s="41">
        <v>871685.5</v>
      </c>
      <c r="F174" s="11"/>
      <c r="G174" s="41">
        <v>616509.76</v>
      </c>
      <c r="H174" s="11"/>
      <c r="I174" s="41">
        <v>806113.09</v>
      </c>
      <c r="J174" s="11"/>
      <c r="K174" s="41">
        <v>2326611.39</v>
      </c>
      <c r="L174" s="11"/>
      <c r="M174" s="11">
        <v>674506.59</v>
      </c>
      <c r="N174" s="11"/>
      <c r="O174" s="41">
        <v>685863.08</v>
      </c>
      <c r="P174" s="11"/>
      <c r="Q174" s="41">
        <v>222680.23</v>
      </c>
      <c r="R174" s="11"/>
      <c r="S174" s="41">
        <v>0</v>
      </c>
      <c r="T174" s="11"/>
      <c r="U174" s="41">
        <v>0</v>
      </c>
      <c r="V174" s="11"/>
      <c r="W174" s="41">
        <v>0</v>
      </c>
      <c r="X174" s="11"/>
      <c r="Y174" s="41">
        <v>0</v>
      </c>
      <c r="Z174" s="19"/>
      <c r="AA174" s="41">
        <f t="shared" ref="AA174:AA179" si="16">SUM(C174:Z174)</f>
        <v>7073565.3600000003</v>
      </c>
    </row>
    <row r="175" spans="1:27" x14ac:dyDescent="0.25">
      <c r="A175" s="14" t="s">
        <v>3</v>
      </c>
      <c r="B175" s="14"/>
      <c r="C175" s="41">
        <v>115344.38</v>
      </c>
      <c r="D175" s="11"/>
      <c r="E175" s="41">
        <v>51432.71</v>
      </c>
      <c r="F175" s="11"/>
      <c r="G175" s="41">
        <v>85667.16</v>
      </c>
      <c r="H175" s="11"/>
      <c r="I175" s="41">
        <v>50178.48</v>
      </c>
      <c r="J175" s="11"/>
      <c r="K175" s="41">
        <v>-105049.33</v>
      </c>
      <c r="L175" s="11"/>
      <c r="M175" s="11">
        <v>32066</v>
      </c>
      <c r="N175" s="11"/>
      <c r="O175" s="41">
        <v>6390.67</v>
      </c>
      <c r="P175" s="11"/>
      <c r="Q175" s="41">
        <v>-18006.97</v>
      </c>
      <c r="R175" s="11"/>
      <c r="S175" s="41">
        <v>0</v>
      </c>
      <c r="T175" s="11"/>
      <c r="U175" s="41">
        <v>0</v>
      </c>
      <c r="V175" s="11"/>
      <c r="W175" s="41">
        <v>0</v>
      </c>
      <c r="X175" s="11"/>
      <c r="Y175" s="41">
        <v>0</v>
      </c>
      <c r="Z175" s="19"/>
      <c r="AA175" s="41">
        <f t="shared" si="16"/>
        <v>218023.09999999998</v>
      </c>
    </row>
    <row r="176" spans="1:27" x14ac:dyDescent="0.25">
      <c r="A176" s="14" t="s">
        <v>4</v>
      </c>
      <c r="B176" s="14"/>
      <c r="C176" s="41">
        <v>1315</v>
      </c>
      <c r="D176" s="11"/>
      <c r="E176" s="41">
        <v>1326</v>
      </c>
      <c r="F176" s="11"/>
      <c r="G176" s="41">
        <v>400</v>
      </c>
      <c r="H176" s="11"/>
      <c r="I176" s="41">
        <v>700</v>
      </c>
      <c r="J176" s="11"/>
      <c r="K176" s="41">
        <v>150</v>
      </c>
      <c r="L176" s="11"/>
      <c r="M176" s="11">
        <v>0</v>
      </c>
      <c r="N176" s="11"/>
      <c r="O176" s="41">
        <v>1000</v>
      </c>
      <c r="P176" s="11"/>
      <c r="Q176" s="41">
        <v>0</v>
      </c>
      <c r="R176" s="11"/>
      <c r="S176" s="41">
        <v>0</v>
      </c>
      <c r="T176" s="11"/>
      <c r="U176" s="41">
        <v>0</v>
      </c>
      <c r="V176" s="11"/>
      <c r="W176" s="41">
        <v>0</v>
      </c>
      <c r="X176" s="11"/>
      <c r="Y176" s="41">
        <v>0</v>
      </c>
      <c r="Z176" s="19"/>
      <c r="AA176" s="41">
        <f t="shared" si="16"/>
        <v>4891</v>
      </c>
    </row>
    <row r="177" spans="1:27" x14ac:dyDescent="0.25">
      <c r="A177" s="14" t="s">
        <v>5</v>
      </c>
      <c r="B177" s="14"/>
      <c r="C177" s="41">
        <v>114029.38</v>
      </c>
      <c r="D177" s="11"/>
      <c r="E177" s="41">
        <v>50106.71</v>
      </c>
      <c r="F177" s="11"/>
      <c r="G177" s="41">
        <v>85267.16</v>
      </c>
      <c r="H177" s="11"/>
      <c r="I177" s="41">
        <v>49478.48</v>
      </c>
      <c r="J177" s="11"/>
      <c r="K177" s="41">
        <v>-105199.33</v>
      </c>
      <c r="L177" s="11"/>
      <c r="M177" s="41">
        <v>32066</v>
      </c>
      <c r="N177" s="11"/>
      <c r="O177" s="41">
        <v>5390.67</v>
      </c>
      <c r="P177" s="11"/>
      <c r="Q177" s="41">
        <v>-18006.97</v>
      </c>
      <c r="R177" s="11"/>
      <c r="S177" s="41">
        <v>0</v>
      </c>
      <c r="T177" s="11"/>
      <c r="U177" s="41">
        <v>0</v>
      </c>
      <c r="V177" s="11"/>
      <c r="W177" s="41">
        <v>0</v>
      </c>
      <c r="X177" s="11"/>
      <c r="Y177" s="41">
        <v>0</v>
      </c>
      <c r="Z177" s="19"/>
      <c r="AA177" s="41">
        <f t="shared" si="16"/>
        <v>213132.09999999998</v>
      </c>
    </row>
    <row r="178" spans="1:27" x14ac:dyDescent="0.25">
      <c r="A178" s="14" t="s">
        <v>10</v>
      </c>
      <c r="B178" s="14"/>
      <c r="C178" s="41">
        <v>38769.99</v>
      </c>
      <c r="D178" s="11"/>
      <c r="E178" s="41">
        <v>17036.28</v>
      </c>
      <c r="F178" s="11"/>
      <c r="G178" s="41">
        <v>28990.83</v>
      </c>
      <c r="H178" s="11"/>
      <c r="I178" s="41">
        <v>16822.68</v>
      </c>
      <c r="J178" s="11"/>
      <c r="K178" s="41">
        <v>-35767.769999999997</v>
      </c>
      <c r="L178" s="11"/>
      <c r="M178" s="41">
        <v>10902.44</v>
      </c>
      <c r="N178" s="11"/>
      <c r="O178" s="41">
        <v>1832.83</v>
      </c>
      <c r="P178" s="11"/>
      <c r="Q178" s="41">
        <v>-6122.37</v>
      </c>
      <c r="R178" s="11"/>
      <c r="S178" s="41">
        <v>0</v>
      </c>
      <c r="T178" s="11"/>
      <c r="U178" s="41">
        <v>0</v>
      </c>
      <c r="V178" s="11"/>
      <c r="W178" s="41">
        <v>0</v>
      </c>
      <c r="X178" s="11"/>
      <c r="Y178" s="41">
        <v>0</v>
      </c>
      <c r="Z178" s="19"/>
      <c r="AA178" s="41">
        <f t="shared" si="16"/>
        <v>72464.910000000018</v>
      </c>
    </row>
    <row r="179" spans="1:27" x14ac:dyDescent="0.25">
      <c r="A179" s="15" t="s">
        <v>7</v>
      </c>
      <c r="B179" s="14"/>
      <c r="C179" s="41">
        <v>2280.59</v>
      </c>
      <c r="D179" s="11"/>
      <c r="E179" s="41">
        <v>1002.13</v>
      </c>
      <c r="F179" s="11"/>
      <c r="G179" s="41">
        <v>1705.34</v>
      </c>
      <c r="H179" s="11"/>
      <c r="I179" s="41">
        <v>989.57</v>
      </c>
      <c r="J179" s="11"/>
      <c r="K179" s="41">
        <v>-2103.9899999999998</v>
      </c>
      <c r="L179" s="11"/>
      <c r="M179" s="41">
        <v>641.32000000000005</v>
      </c>
      <c r="N179" s="11"/>
      <c r="O179" s="41">
        <v>107.81</v>
      </c>
      <c r="P179" s="11"/>
      <c r="Q179" s="41">
        <v>-360.14</v>
      </c>
      <c r="R179" s="11"/>
      <c r="S179" s="41">
        <v>0</v>
      </c>
      <c r="T179" s="11"/>
      <c r="U179" s="41">
        <v>0</v>
      </c>
      <c r="V179" s="11"/>
      <c r="W179" s="41">
        <v>0</v>
      </c>
      <c r="X179" s="11"/>
      <c r="Y179" s="41">
        <v>0</v>
      </c>
      <c r="Z179" s="19"/>
      <c r="AA179" s="41">
        <f t="shared" si="16"/>
        <v>4262.63</v>
      </c>
    </row>
    <row r="180" spans="1:27" x14ac:dyDescent="0.25">
      <c r="A180" s="15"/>
      <c r="B180" s="14"/>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9"/>
      <c r="AA180" s="11"/>
    </row>
    <row r="181" spans="1:27" x14ac:dyDescent="0.25">
      <c r="A181" s="15"/>
      <c r="B181" s="14"/>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9"/>
      <c r="AA181" s="11"/>
    </row>
    <row r="182" spans="1:27" x14ac:dyDescent="0.25">
      <c r="A182" s="10" t="s">
        <v>19</v>
      </c>
      <c r="B182" s="14"/>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9"/>
      <c r="AA182" s="11"/>
    </row>
    <row r="183" spans="1:27" x14ac:dyDescent="0.25">
      <c r="A183" s="37" t="s">
        <v>1</v>
      </c>
      <c r="B183" s="14"/>
      <c r="C183" s="11"/>
      <c r="D183" s="11"/>
      <c r="E183" s="11"/>
      <c r="F183" s="11"/>
      <c r="H183" s="11"/>
      <c r="J183" s="11"/>
      <c r="K183" s="11"/>
      <c r="L183" s="11"/>
      <c r="M183" s="11"/>
      <c r="N183" s="11"/>
      <c r="O183" s="11"/>
      <c r="P183" s="11"/>
      <c r="Q183" s="11"/>
      <c r="R183" s="11"/>
      <c r="S183" s="11"/>
      <c r="T183" s="11"/>
      <c r="U183" s="11"/>
      <c r="V183" s="11"/>
      <c r="W183" s="11"/>
      <c r="X183" s="11"/>
      <c r="Y183" s="11"/>
      <c r="Z183" s="19"/>
      <c r="AA183" s="11"/>
    </row>
    <row r="184" spans="1:27" x14ac:dyDescent="0.25">
      <c r="A184" s="14" t="s">
        <v>2</v>
      </c>
      <c r="B184" s="14"/>
      <c r="C184" s="11">
        <v>5181317.57</v>
      </c>
      <c r="D184" s="11"/>
      <c r="E184" s="11">
        <v>5797773.71</v>
      </c>
      <c r="F184" s="11"/>
      <c r="G184" s="11">
        <v>9296513.6500000004</v>
      </c>
      <c r="H184" s="11"/>
      <c r="I184" s="11">
        <v>10308595.77</v>
      </c>
      <c r="J184" s="11"/>
      <c r="K184" s="11">
        <v>9012425.8300000001</v>
      </c>
      <c r="L184" s="11"/>
      <c r="M184" s="41">
        <v>8205157.9300000006</v>
      </c>
      <c r="N184" s="11"/>
      <c r="O184" s="11">
        <v>7943296.5599999996</v>
      </c>
      <c r="P184" s="11"/>
      <c r="Q184" s="41">
        <v>5660171.3399999999</v>
      </c>
      <c r="R184" s="11"/>
      <c r="S184" s="41">
        <v>6236077.21</v>
      </c>
      <c r="T184" s="11"/>
      <c r="U184" s="41">
        <v>5358073.03</v>
      </c>
      <c r="V184" s="11"/>
      <c r="W184" s="11">
        <v>4406645.3900000006</v>
      </c>
      <c r="X184" s="11"/>
      <c r="Y184" s="41">
        <v>3652413.99</v>
      </c>
      <c r="Z184" s="19"/>
      <c r="AA184" s="11">
        <f>SUM(C184:Z184)</f>
        <v>81058461.979999989</v>
      </c>
    </row>
    <row r="185" spans="1:27" x14ac:dyDescent="0.25">
      <c r="A185" s="14" t="s">
        <v>3</v>
      </c>
      <c r="B185" s="14"/>
      <c r="C185" s="11">
        <v>345277.87</v>
      </c>
      <c r="D185" s="11"/>
      <c r="E185" s="11">
        <v>805390.07</v>
      </c>
      <c r="F185" s="11"/>
      <c r="G185" s="11">
        <v>927214.79</v>
      </c>
      <c r="H185" s="11"/>
      <c r="I185" s="11">
        <v>392081.66000000003</v>
      </c>
      <c r="J185" s="11"/>
      <c r="K185" s="11">
        <v>513777.75</v>
      </c>
      <c r="L185" s="11"/>
      <c r="M185" s="41">
        <v>673183.77999999991</v>
      </c>
      <c r="N185" s="11"/>
      <c r="O185" s="11">
        <v>547992.29999999993</v>
      </c>
      <c r="P185" s="11"/>
      <c r="Q185" s="41">
        <v>653582.17999999993</v>
      </c>
      <c r="R185" s="11"/>
      <c r="S185" s="41">
        <v>702545.58000000007</v>
      </c>
      <c r="T185" s="11"/>
      <c r="U185" s="41">
        <v>312829.42</v>
      </c>
      <c r="V185" s="11"/>
      <c r="W185" s="11">
        <v>347603.88</v>
      </c>
      <c r="X185" s="11"/>
      <c r="Y185" s="41">
        <v>250372.41999999998</v>
      </c>
      <c r="Z185" s="19"/>
      <c r="AA185" s="11">
        <f t="shared" ref="AA185:AA189" si="17">SUM(C185:Z185)</f>
        <v>6471851.6999999993</v>
      </c>
    </row>
    <row r="186" spans="1:27" x14ac:dyDescent="0.25">
      <c r="A186" s="14" t="s">
        <v>4</v>
      </c>
      <c r="B186" s="14"/>
      <c r="C186" s="11">
        <v>76638.36</v>
      </c>
      <c r="D186" s="11"/>
      <c r="E186" s="11">
        <v>77339.88</v>
      </c>
      <c r="F186" s="11"/>
      <c r="G186" s="11">
        <v>68268.69</v>
      </c>
      <c r="H186" s="11"/>
      <c r="I186" s="11">
        <v>88831.27</v>
      </c>
      <c r="J186" s="11"/>
      <c r="K186" s="11">
        <v>75939.740000000005</v>
      </c>
      <c r="L186" s="11"/>
      <c r="M186" s="41">
        <v>33242.730000000003</v>
      </c>
      <c r="N186" s="11"/>
      <c r="O186" s="11">
        <v>21930.18</v>
      </c>
      <c r="P186" s="11"/>
      <c r="Q186" s="41">
        <v>21220.04</v>
      </c>
      <c r="R186" s="11"/>
      <c r="S186" s="41">
        <v>36812.79</v>
      </c>
      <c r="T186" s="11"/>
      <c r="U186" s="41">
        <v>19218.52</v>
      </c>
      <c r="V186" s="11"/>
      <c r="W186" s="11">
        <v>18850.28</v>
      </c>
      <c r="X186" s="11"/>
      <c r="Y186" s="41">
        <v>12146.66</v>
      </c>
      <c r="Z186" s="19"/>
      <c r="AA186" s="11">
        <f t="shared" si="17"/>
        <v>550439.14</v>
      </c>
    </row>
    <row r="187" spans="1:27" x14ac:dyDescent="0.25">
      <c r="A187" s="14" t="s">
        <v>5</v>
      </c>
      <c r="B187" s="14"/>
      <c r="C187" s="11">
        <v>268639.51</v>
      </c>
      <c r="D187" s="11"/>
      <c r="E187" s="11">
        <v>728050.19</v>
      </c>
      <c r="F187" s="11"/>
      <c r="G187" s="11">
        <v>858946.1</v>
      </c>
      <c r="H187" s="11"/>
      <c r="I187" s="11">
        <v>303250.39</v>
      </c>
      <c r="J187" s="11"/>
      <c r="K187" s="11">
        <v>437838.01</v>
      </c>
      <c r="L187" s="11"/>
      <c r="M187" s="41">
        <v>639941.04999999993</v>
      </c>
      <c r="N187" s="11"/>
      <c r="O187" s="11">
        <v>526062.12</v>
      </c>
      <c r="P187" s="11"/>
      <c r="Q187" s="41">
        <v>632362.14</v>
      </c>
      <c r="R187" s="11"/>
      <c r="S187" s="41">
        <v>665732.79</v>
      </c>
      <c r="T187" s="11"/>
      <c r="U187" s="41">
        <v>293610.89999999997</v>
      </c>
      <c r="V187" s="11"/>
      <c r="W187" s="11">
        <v>328753.59999999998</v>
      </c>
      <c r="X187" s="11"/>
      <c r="Y187" s="41">
        <v>238225.76</v>
      </c>
      <c r="Z187" s="19"/>
      <c r="AA187" s="11">
        <f t="shared" si="17"/>
        <v>5921412.5599999996</v>
      </c>
    </row>
    <row r="188" spans="1:27" x14ac:dyDescent="0.25">
      <c r="A188" s="14" t="s">
        <v>6</v>
      </c>
      <c r="B188" s="14"/>
      <c r="C188" s="11">
        <v>91337.430000000008</v>
      </c>
      <c r="D188" s="11"/>
      <c r="E188" s="11">
        <v>247537.07</v>
      </c>
      <c r="F188" s="11"/>
      <c r="G188" s="11">
        <v>292041.67000000004</v>
      </c>
      <c r="H188" s="11"/>
      <c r="I188" s="11">
        <v>103105.13</v>
      </c>
      <c r="J188" s="11"/>
      <c r="K188" s="11">
        <v>148864.91999999998</v>
      </c>
      <c r="L188" s="11"/>
      <c r="M188" s="41">
        <v>217579.96</v>
      </c>
      <c r="N188" s="11"/>
      <c r="O188" s="11">
        <v>178861.12</v>
      </c>
      <c r="P188" s="11"/>
      <c r="Q188" s="41">
        <v>215003.12</v>
      </c>
      <c r="R188" s="11"/>
      <c r="S188" s="41">
        <v>226349.13999999998</v>
      </c>
      <c r="T188" s="11"/>
      <c r="U188" s="41">
        <v>99827.709999999992</v>
      </c>
      <c r="V188" s="11"/>
      <c r="W188" s="11">
        <v>111776.22</v>
      </c>
      <c r="X188" s="11"/>
      <c r="Y188" s="41">
        <v>80996.760000000009</v>
      </c>
      <c r="Z188" s="19"/>
      <c r="AA188" s="11">
        <f t="shared" si="17"/>
        <v>2013280.2499999998</v>
      </c>
    </row>
    <row r="189" spans="1:27" x14ac:dyDescent="0.25">
      <c r="A189" s="15" t="s">
        <v>7</v>
      </c>
      <c r="B189" s="14"/>
      <c r="C189" s="11">
        <v>5372.79</v>
      </c>
      <c r="D189" s="11"/>
      <c r="E189" s="11">
        <v>14561</v>
      </c>
      <c r="F189" s="11"/>
      <c r="G189" s="11">
        <v>17178.920000000002</v>
      </c>
      <c r="H189" s="11"/>
      <c r="I189" s="11">
        <v>6065</v>
      </c>
      <c r="J189" s="11"/>
      <c r="K189" s="11">
        <v>8756.76</v>
      </c>
      <c r="L189" s="11"/>
      <c r="M189" s="41">
        <v>12798.82</v>
      </c>
      <c r="N189" s="11"/>
      <c r="O189" s="11">
        <v>10521.24</v>
      </c>
      <c r="P189" s="11"/>
      <c r="Q189" s="41">
        <v>12647.24</v>
      </c>
      <c r="R189" s="11"/>
      <c r="S189" s="41">
        <v>13314.65</v>
      </c>
      <c r="T189" s="11"/>
      <c r="U189" s="41">
        <v>5872.22</v>
      </c>
      <c r="V189" s="11"/>
      <c r="W189" s="11">
        <v>6575.07</v>
      </c>
      <c r="X189" s="11"/>
      <c r="Y189" s="41">
        <v>4764.5200000000004</v>
      </c>
      <c r="Z189" s="19"/>
      <c r="AA189" s="11">
        <f t="shared" si="17"/>
        <v>118428.23000000003</v>
      </c>
    </row>
    <row r="190" spans="1:27" x14ac:dyDescent="0.25">
      <c r="A190" s="37" t="s">
        <v>8</v>
      </c>
      <c r="B190" s="14"/>
      <c r="C190" s="11"/>
      <c r="D190" s="11"/>
      <c r="E190" s="11"/>
      <c r="F190" s="11"/>
      <c r="G190" s="11"/>
      <c r="H190" s="11"/>
      <c r="I190" s="11"/>
      <c r="J190" s="11"/>
      <c r="K190" s="11"/>
      <c r="L190" s="11"/>
      <c r="M190" s="41"/>
      <c r="N190" s="11"/>
      <c r="O190" s="11"/>
      <c r="P190" s="11"/>
      <c r="Q190" s="41"/>
      <c r="R190" s="11"/>
      <c r="S190" s="41"/>
      <c r="T190" s="11"/>
      <c r="U190" s="41"/>
      <c r="V190" s="11"/>
      <c r="W190" s="11"/>
      <c r="X190" s="11"/>
      <c r="Y190" s="41"/>
      <c r="Z190" s="19"/>
      <c r="AA190" s="11"/>
    </row>
    <row r="191" spans="1:27" x14ac:dyDescent="0.25">
      <c r="A191" s="14" t="s">
        <v>2</v>
      </c>
      <c r="B191" s="14"/>
      <c r="C191" s="11">
        <v>476901.7</v>
      </c>
      <c r="D191" s="11"/>
      <c r="E191" s="11">
        <v>342542.6</v>
      </c>
      <c r="F191" s="11"/>
      <c r="G191" s="11">
        <v>604390.30000000005</v>
      </c>
      <c r="H191" s="11"/>
      <c r="I191" s="11">
        <v>895330.45</v>
      </c>
      <c r="J191" s="11"/>
      <c r="K191" s="11">
        <v>607255.6</v>
      </c>
      <c r="L191" s="11"/>
      <c r="M191" s="41">
        <v>532089.19999999995</v>
      </c>
      <c r="N191" s="11"/>
      <c r="O191" s="11">
        <v>695193.05</v>
      </c>
      <c r="P191" s="11"/>
      <c r="Q191" s="41">
        <v>490160.55</v>
      </c>
      <c r="R191" s="11"/>
      <c r="S191" s="41">
        <v>497801.95</v>
      </c>
      <c r="T191" s="11"/>
      <c r="U191" s="41">
        <v>321073.25</v>
      </c>
      <c r="V191" s="11"/>
      <c r="W191" s="11">
        <v>311383.15000000002</v>
      </c>
      <c r="X191" s="11"/>
      <c r="Y191" s="41">
        <v>397853.85</v>
      </c>
      <c r="Z191" s="19"/>
      <c r="AA191" s="11">
        <f>SUM(C191:Z191)</f>
        <v>6171975.6499999994</v>
      </c>
    </row>
    <row r="192" spans="1:27" x14ac:dyDescent="0.25">
      <c r="A192" s="14" t="s">
        <v>5</v>
      </c>
      <c r="B192" s="14"/>
      <c r="C192" s="11">
        <v>38884.06</v>
      </c>
      <c r="D192" s="11"/>
      <c r="E192" s="11">
        <v>62006.11</v>
      </c>
      <c r="F192" s="11"/>
      <c r="G192" s="11">
        <v>94248.63</v>
      </c>
      <c r="H192" s="11"/>
      <c r="I192" s="11">
        <v>57167.15</v>
      </c>
      <c r="J192" s="11"/>
      <c r="K192" s="11">
        <v>77739.53</v>
      </c>
      <c r="L192" s="11"/>
      <c r="M192" s="41">
        <v>61351.839999999997</v>
      </c>
      <c r="N192" s="11"/>
      <c r="O192" s="11">
        <v>62012.07</v>
      </c>
      <c r="P192" s="11"/>
      <c r="Q192" s="41">
        <v>19836.599999999999</v>
      </c>
      <c r="R192" s="11"/>
      <c r="S192" s="41">
        <v>49445.69</v>
      </c>
      <c r="T192" s="11"/>
      <c r="U192" s="41">
        <v>27657.11</v>
      </c>
      <c r="V192" s="11"/>
      <c r="W192" s="41">
        <v>31268.1</v>
      </c>
      <c r="X192" s="11"/>
      <c r="Y192" s="41">
        <v>77474.92</v>
      </c>
      <c r="Z192" s="19"/>
      <c r="AA192" s="11">
        <f>SUM(C192:Z192)</f>
        <v>659091.80999999994</v>
      </c>
    </row>
    <row r="193" spans="1:27" x14ac:dyDescent="0.25">
      <c r="A193" s="14" t="s">
        <v>10</v>
      </c>
      <c r="B193" s="14"/>
      <c r="C193" s="11">
        <v>13220.58</v>
      </c>
      <c r="D193" s="11"/>
      <c r="E193" s="11">
        <v>21082.080000000002</v>
      </c>
      <c r="F193" s="11"/>
      <c r="G193" s="11">
        <v>32044.53</v>
      </c>
      <c r="H193" s="11"/>
      <c r="I193" s="11">
        <v>19436.830000000002</v>
      </c>
      <c r="J193" s="11"/>
      <c r="K193" s="11">
        <v>26431.439999999999</v>
      </c>
      <c r="L193" s="11"/>
      <c r="M193" s="41">
        <v>20859.63</v>
      </c>
      <c r="N193" s="11"/>
      <c r="O193" s="11">
        <v>21084.1</v>
      </c>
      <c r="P193" s="11"/>
      <c r="Q193" s="41">
        <v>6744.44</v>
      </c>
      <c r="R193" s="11"/>
      <c r="S193" s="41">
        <v>16811.53</v>
      </c>
      <c r="T193" s="11"/>
      <c r="U193" s="41">
        <v>9403.42</v>
      </c>
      <c r="V193" s="11"/>
      <c r="W193" s="41">
        <v>10631.15</v>
      </c>
      <c r="X193" s="11"/>
      <c r="Y193" s="41">
        <v>26341.47</v>
      </c>
      <c r="Z193" s="19"/>
      <c r="AA193" s="11">
        <f>SUM(C193:Z193)</f>
        <v>224091.2</v>
      </c>
    </row>
    <row r="194" spans="1:27" x14ac:dyDescent="0.25">
      <c r="A194" s="15" t="s">
        <v>7</v>
      </c>
      <c r="B194" s="14"/>
      <c r="C194" s="11">
        <v>777.68</v>
      </c>
      <c r="D194" s="11"/>
      <c r="E194" s="11">
        <v>1240.1199999999999</v>
      </c>
      <c r="F194" s="11"/>
      <c r="G194" s="11">
        <v>1884.97</v>
      </c>
      <c r="H194" s="11"/>
      <c r="I194" s="11">
        <v>1143.3399999999999</v>
      </c>
      <c r="J194" s="11"/>
      <c r="K194" s="11">
        <v>1554.79</v>
      </c>
      <c r="L194" s="11"/>
      <c r="M194" s="41">
        <v>1227.04</v>
      </c>
      <c r="N194" s="11"/>
      <c r="O194" s="11">
        <v>1240.24</v>
      </c>
      <c r="P194" s="11"/>
      <c r="Q194" s="41">
        <v>396.73</v>
      </c>
      <c r="R194" s="11"/>
      <c r="S194" s="41">
        <v>988.91</v>
      </c>
      <c r="T194" s="11"/>
      <c r="U194" s="41">
        <v>553.14</v>
      </c>
      <c r="V194" s="11"/>
      <c r="W194" s="41">
        <v>625.36</v>
      </c>
      <c r="X194" s="11"/>
      <c r="Y194" s="41">
        <v>1549.5</v>
      </c>
      <c r="Z194" s="19"/>
      <c r="AA194" s="11">
        <f>SUM(C194:Z194)</f>
        <v>13181.82</v>
      </c>
    </row>
    <row r="195" spans="1:27" x14ac:dyDescent="0.25">
      <c r="A195" s="37" t="s">
        <v>9</v>
      </c>
      <c r="B195" s="14"/>
      <c r="C195" s="11"/>
      <c r="D195" s="11"/>
      <c r="E195" s="11"/>
      <c r="F195" s="11"/>
      <c r="G195" s="11"/>
      <c r="H195" s="11"/>
      <c r="I195" s="11"/>
      <c r="J195" s="11"/>
      <c r="K195" s="11"/>
      <c r="L195" s="11"/>
      <c r="M195" s="41"/>
      <c r="N195" s="11"/>
      <c r="O195" s="11"/>
      <c r="P195" s="11"/>
      <c r="Q195" s="41"/>
      <c r="R195" s="11"/>
      <c r="S195" s="41"/>
      <c r="T195" s="11"/>
      <c r="U195" s="41"/>
      <c r="V195" s="11"/>
      <c r="W195" s="11"/>
      <c r="X195" s="11"/>
      <c r="Y195" s="41"/>
      <c r="Z195" s="19"/>
      <c r="AA195" s="11"/>
    </row>
    <row r="196" spans="1:27" x14ac:dyDescent="0.25">
      <c r="A196" s="14" t="s">
        <v>2</v>
      </c>
      <c r="B196" s="14"/>
      <c r="C196" s="11">
        <v>4704415.87</v>
      </c>
      <c r="D196" s="11"/>
      <c r="E196" s="11">
        <v>5455231.1100000003</v>
      </c>
      <c r="F196" s="11"/>
      <c r="G196" s="11">
        <v>8692123.3499999996</v>
      </c>
      <c r="H196" s="11"/>
      <c r="I196" s="11">
        <v>9413265.3200000003</v>
      </c>
      <c r="J196" s="11"/>
      <c r="K196" s="11">
        <v>8405170.2300000004</v>
      </c>
      <c r="L196" s="11"/>
      <c r="M196" s="41">
        <v>7673068.7300000004</v>
      </c>
      <c r="N196" s="11"/>
      <c r="O196" s="11">
        <v>7248103.5099999998</v>
      </c>
      <c r="P196" s="11"/>
      <c r="Q196" s="41">
        <v>5170010.79</v>
      </c>
      <c r="R196" s="11"/>
      <c r="S196" s="41">
        <v>5738275.2599999998</v>
      </c>
      <c r="T196" s="11"/>
      <c r="U196" s="41">
        <v>5036999.78</v>
      </c>
      <c r="V196" s="11"/>
      <c r="W196" s="11">
        <v>4095262.24</v>
      </c>
      <c r="X196" s="11"/>
      <c r="Y196" s="41">
        <v>3254560.14</v>
      </c>
      <c r="Z196" s="19"/>
      <c r="AA196" s="11">
        <f t="shared" ref="AA196:AA201" si="18">SUM(C196:Z196)</f>
        <v>74886486.329999983</v>
      </c>
    </row>
    <row r="197" spans="1:27" x14ac:dyDescent="0.25">
      <c r="A197" s="14" t="s">
        <v>3</v>
      </c>
      <c r="B197" s="14"/>
      <c r="C197" s="11">
        <v>306393.81</v>
      </c>
      <c r="D197" s="11"/>
      <c r="E197" s="11">
        <v>743383.96</v>
      </c>
      <c r="F197" s="11"/>
      <c r="G197" s="11">
        <v>832966.16</v>
      </c>
      <c r="H197" s="11"/>
      <c r="I197" s="11">
        <v>334914.51</v>
      </c>
      <c r="J197" s="11"/>
      <c r="K197" s="11">
        <v>436038.22</v>
      </c>
      <c r="L197" s="11"/>
      <c r="M197" s="41">
        <v>611831.93999999994</v>
      </c>
      <c r="N197" s="11"/>
      <c r="O197" s="11">
        <v>485980.23</v>
      </c>
      <c r="P197" s="11"/>
      <c r="Q197" s="41">
        <v>633745.57999999996</v>
      </c>
      <c r="R197" s="11"/>
      <c r="S197" s="41">
        <v>653099.89</v>
      </c>
      <c r="T197" s="11"/>
      <c r="U197" s="41">
        <v>285172.31</v>
      </c>
      <c r="V197" s="11"/>
      <c r="W197" s="11">
        <v>316335.78000000003</v>
      </c>
      <c r="X197" s="11"/>
      <c r="Y197" s="41">
        <v>172897.5</v>
      </c>
      <c r="Z197" s="19"/>
      <c r="AA197" s="11">
        <f t="shared" si="18"/>
        <v>5812759.8899999997</v>
      </c>
    </row>
    <row r="198" spans="1:27" x14ac:dyDescent="0.25">
      <c r="A198" s="14" t="s">
        <v>4</v>
      </c>
      <c r="B198" s="14"/>
      <c r="C198" s="11">
        <v>76638.36</v>
      </c>
      <c r="D198" s="11"/>
      <c r="E198" s="11">
        <v>77339.88</v>
      </c>
      <c r="F198" s="11"/>
      <c r="G198" s="11">
        <v>68268.69</v>
      </c>
      <c r="H198" s="11"/>
      <c r="I198" s="11">
        <v>88831.27</v>
      </c>
      <c r="J198" s="11"/>
      <c r="K198" s="11">
        <v>75939.740000000005</v>
      </c>
      <c r="L198" s="11"/>
      <c r="M198" s="41">
        <v>33242.730000000003</v>
      </c>
      <c r="N198" s="11"/>
      <c r="O198" s="11">
        <v>21930.18</v>
      </c>
      <c r="P198" s="11"/>
      <c r="Q198" s="41">
        <v>21220.04</v>
      </c>
      <c r="R198" s="11"/>
      <c r="S198" s="41">
        <v>36812.79</v>
      </c>
      <c r="T198" s="11"/>
      <c r="U198" s="41">
        <v>19218.52</v>
      </c>
      <c r="V198" s="11"/>
      <c r="W198" s="11">
        <v>18850.28</v>
      </c>
      <c r="X198" s="11"/>
      <c r="Y198" s="41">
        <v>12146.66</v>
      </c>
      <c r="Z198" s="19"/>
      <c r="AA198" s="11">
        <f t="shared" si="18"/>
        <v>550439.14</v>
      </c>
    </row>
    <row r="199" spans="1:27" x14ac:dyDescent="0.25">
      <c r="A199" s="14" t="s">
        <v>5</v>
      </c>
      <c r="B199" s="14"/>
      <c r="C199" s="11">
        <v>229755.45</v>
      </c>
      <c r="D199" s="11"/>
      <c r="E199" s="11">
        <v>666044.07999999996</v>
      </c>
      <c r="F199" s="11"/>
      <c r="G199" s="11">
        <v>764697.47</v>
      </c>
      <c r="H199" s="11"/>
      <c r="I199" s="11">
        <v>246083.24</v>
      </c>
      <c r="J199" s="11"/>
      <c r="K199" s="11">
        <v>360098.48</v>
      </c>
      <c r="L199" s="11"/>
      <c r="M199" s="41">
        <v>578589.21</v>
      </c>
      <c r="N199" s="11"/>
      <c r="O199" s="11">
        <v>464050.05</v>
      </c>
      <c r="P199" s="11"/>
      <c r="Q199" s="41">
        <v>612525.54</v>
      </c>
      <c r="R199" s="11"/>
      <c r="S199" s="41">
        <v>616287.1</v>
      </c>
      <c r="T199" s="11"/>
      <c r="U199" s="41">
        <v>265953.78999999998</v>
      </c>
      <c r="V199" s="11"/>
      <c r="W199" s="11">
        <v>297485.5</v>
      </c>
      <c r="X199" s="11"/>
      <c r="Y199" s="41">
        <v>160750.84</v>
      </c>
      <c r="Z199" s="19"/>
      <c r="AA199" s="11">
        <f t="shared" si="18"/>
        <v>5262320.7499999991</v>
      </c>
    </row>
    <row r="200" spans="1:27" x14ac:dyDescent="0.25">
      <c r="A200" s="14" t="s">
        <v>10</v>
      </c>
      <c r="B200" s="14"/>
      <c r="C200" s="11">
        <v>78116.850000000006</v>
      </c>
      <c r="D200" s="11"/>
      <c r="E200" s="11">
        <v>226454.99</v>
      </c>
      <c r="F200" s="11"/>
      <c r="G200" s="11">
        <v>259997.14</v>
      </c>
      <c r="H200" s="11"/>
      <c r="I200" s="11">
        <v>83668.3</v>
      </c>
      <c r="J200" s="11"/>
      <c r="K200" s="11">
        <v>122433.48</v>
      </c>
      <c r="L200" s="11"/>
      <c r="M200" s="41">
        <v>196720.33</v>
      </c>
      <c r="N200" s="11"/>
      <c r="O200" s="11">
        <v>157777.01999999999</v>
      </c>
      <c r="P200" s="11"/>
      <c r="Q200" s="41">
        <v>208258.68</v>
      </c>
      <c r="R200" s="11"/>
      <c r="S200" s="41">
        <v>209537.61</v>
      </c>
      <c r="T200" s="11"/>
      <c r="U200" s="41">
        <v>90424.29</v>
      </c>
      <c r="V200" s="11"/>
      <c r="W200" s="11">
        <v>101145.07</v>
      </c>
      <c r="X200" s="11"/>
      <c r="Y200" s="41">
        <v>54655.29</v>
      </c>
      <c r="Z200" s="19"/>
      <c r="AA200" s="11">
        <f t="shared" si="18"/>
        <v>1789189.05</v>
      </c>
    </row>
    <row r="201" spans="1:27" x14ac:dyDescent="0.25">
      <c r="A201" s="15" t="s">
        <v>7</v>
      </c>
      <c r="B201" s="14"/>
      <c r="C201" s="11">
        <v>4595.1099999999997</v>
      </c>
      <c r="D201" s="11"/>
      <c r="E201" s="11">
        <v>13320.88</v>
      </c>
      <c r="F201" s="11"/>
      <c r="G201" s="11">
        <v>15293.95</v>
      </c>
      <c r="H201" s="11"/>
      <c r="I201" s="11">
        <v>4921.66</v>
      </c>
      <c r="J201" s="11"/>
      <c r="K201" s="11">
        <v>7201.97</v>
      </c>
      <c r="L201" s="11"/>
      <c r="M201" s="41">
        <v>11571.78</v>
      </c>
      <c r="N201" s="11"/>
      <c r="O201" s="11">
        <v>9281</v>
      </c>
      <c r="P201" s="11"/>
      <c r="Q201" s="41">
        <v>12250.51</v>
      </c>
      <c r="R201" s="11"/>
      <c r="S201" s="41">
        <v>12325.74</v>
      </c>
      <c r="T201" s="11"/>
      <c r="U201" s="41">
        <v>5319.08</v>
      </c>
      <c r="V201" s="11"/>
      <c r="W201" s="11">
        <v>5949.71</v>
      </c>
      <c r="X201" s="11"/>
      <c r="Y201" s="41">
        <v>3215.02</v>
      </c>
      <c r="Z201" s="19"/>
      <c r="AA201" s="11">
        <f t="shared" si="18"/>
        <v>105246.41000000002</v>
      </c>
    </row>
    <row r="202" spans="1:27" x14ac:dyDescent="0.25">
      <c r="A202" s="15"/>
      <c r="B202" s="14"/>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9"/>
      <c r="AA202" s="11"/>
    </row>
    <row r="203" spans="1:27" x14ac:dyDescent="0.25">
      <c r="A203" s="15"/>
      <c r="B203" s="14"/>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9"/>
      <c r="AA203" s="11"/>
    </row>
    <row r="204" spans="1:27" x14ac:dyDescent="0.25">
      <c r="A204" s="10" t="s">
        <v>20</v>
      </c>
      <c r="B204" s="14"/>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9"/>
      <c r="AA204" s="11"/>
    </row>
    <row r="205" spans="1:27" x14ac:dyDescent="0.25">
      <c r="A205" s="37" t="s">
        <v>1</v>
      </c>
      <c r="B205" s="14"/>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9"/>
      <c r="AA205" s="11"/>
    </row>
    <row r="206" spans="1:27" x14ac:dyDescent="0.25">
      <c r="A206" s="14" t="s">
        <v>2</v>
      </c>
      <c r="B206" s="14"/>
      <c r="C206" s="11">
        <v>4471902.4800000004</v>
      </c>
      <c r="D206" s="11"/>
      <c r="E206" s="11">
        <v>4964804.74</v>
      </c>
      <c r="F206" s="11"/>
      <c r="G206" s="11">
        <v>7363493.8699999992</v>
      </c>
      <c r="H206" s="11"/>
      <c r="I206" s="11">
        <v>7553097.3599999994</v>
      </c>
      <c r="J206" s="11"/>
      <c r="K206" s="11">
        <v>7996063.6500000004</v>
      </c>
      <c r="L206" s="11"/>
      <c r="M206" s="11">
        <v>8297189.9300000006</v>
      </c>
      <c r="N206" s="11"/>
      <c r="O206" s="11">
        <v>6737544.0800000001</v>
      </c>
      <c r="P206" s="11"/>
      <c r="Q206" s="11">
        <v>5194522.25</v>
      </c>
      <c r="R206" s="11"/>
      <c r="S206" s="41">
        <v>6349473.75</v>
      </c>
      <c r="T206" s="11"/>
      <c r="U206" s="41">
        <v>4702481.55</v>
      </c>
      <c r="V206" s="11"/>
      <c r="W206" s="11">
        <v>4195553.8600000003</v>
      </c>
      <c r="X206" s="11"/>
      <c r="Y206" s="41">
        <v>3942499.34</v>
      </c>
      <c r="Z206" s="19"/>
      <c r="AA206" s="11">
        <f>SUM(C206:Z206)</f>
        <v>71768626.859999999</v>
      </c>
    </row>
    <row r="207" spans="1:27" x14ac:dyDescent="0.25">
      <c r="A207" s="14" t="s">
        <v>3</v>
      </c>
      <c r="B207" s="14"/>
      <c r="C207" s="11">
        <v>388572.25</v>
      </c>
      <c r="D207" s="11"/>
      <c r="E207" s="11">
        <v>422199.5</v>
      </c>
      <c r="F207" s="11"/>
      <c r="G207" s="11">
        <v>583584.37</v>
      </c>
      <c r="H207" s="11"/>
      <c r="I207" s="11">
        <v>429622.26999999996</v>
      </c>
      <c r="J207" s="11"/>
      <c r="K207" s="11">
        <v>477115.05</v>
      </c>
      <c r="L207" s="11"/>
      <c r="M207" s="11">
        <v>789834.26</v>
      </c>
      <c r="N207" s="11"/>
      <c r="O207" s="11">
        <v>431217.04000000004</v>
      </c>
      <c r="P207" s="11"/>
      <c r="Q207" s="11">
        <v>409250.9</v>
      </c>
      <c r="R207" s="11"/>
      <c r="S207" s="41">
        <v>459347.15</v>
      </c>
      <c r="T207" s="11"/>
      <c r="U207" s="41">
        <v>351618.6</v>
      </c>
      <c r="V207" s="11"/>
      <c r="W207" s="11">
        <v>416291.76</v>
      </c>
      <c r="X207" s="11"/>
      <c r="Y207" s="41">
        <v>137778.85999999999</v>
      </c>
      <c r="Z207" s="19"/>
      <c r="AA207" s="11">
        <f t="shared" ref="AA207:AA211" si="19">SUM(C207:Z207)</f>
        <v>5296432.01</v>
      </c>
    </row>
    <row r="208" spans="1:27" x14ac:dyDescent="0.25">
      <c r="A208" s="14" t="s">
        <v>4</v>
      </c>
      <c r="B208" s="14"/>
      <c r="C208" s="11">
        <v>146680.53</v>
      </c>
      <c r="D208" s="11"/>
      <c r="E208" s="11">
        <v>142039.47</v>
      </c>
      <c r="F208" s="11"/>
      <c r="G208" s="11">
        <v>207564.64</v>
      </c>
      <c r="H208" s="11"/>
      <c r="I208" s="11">
        <v>185897.12</v>
      </c>
      <c r="J208" s="11"/>
      <c r="K208" s="11">
        <v>214726.98</v>
      </c>
      <c r="L208" s="11"/>
      <c r="M208" s="11">
        <v>187008.92</v>
      </c>
      <c r="N208" s="11"/>
      <c r="O208" s="11">
        <v>185692.73</v>
      </c>
      <c r="P208" s="11"/>
      <c r="Q208" s="11">
        <v>208420.18</v>
      </c>
      <c r="R208" s="11"/>
      <c r="S208" s="41">
        <v>176763.6</v>
      </c>
      <c r="T208" s="11"/>
      <c r="U208" s="41">
        <v>140694.9</v>
      </c>
      <c r="V208" s="11"/>
      <c r="W208" s="11">
        <v>121603.75</v>
      </c>
      <c r="X208" s="11"/>
      <c r="Y208" s="41">
        <v>113860.46</v>
      </c>
      <c r="Z208" s="19"/>
      <c r="AA208" s="11">
        <f t="shared" si="19"/>
        <v>2030953.2799999998</v>
      </c>
    </row>
    <row r="209" spans="1:27" x14ac:dyDescent="0.25">
      <c r="A209" s="14" t="s">
        <v>5</v>
      </c>
      <c r="B209" s="14"/>
      <c r="C209" s="11">
        <v>241891.72</v>
      </c>
      <c r="D209" s="11"/>
      <c r="E209" s="11">
        <v>280160.03000000003</v>
      </c>
      <c r="F209" s="11"/>
      <c r="G209" s="11">
        <v>376019.73</v>
      </c>
      <c r="H209" s="11"/>
      <c r="I209" s="11">
        <v>243725.15000000002</v>
      </c>
      <c r="J209" s="11"/>
      <c r="K209" s="11">
        <v>262388.07</v>
      </c>
      <c r="L209" s="11"/>
      <c r="M209" s="11">
        <v>602825.34</v>
      </c>
      <c r="N209" s="11"/>
      <c r="O209" s="11">
        <v>245524.31</v>
      </c>
      <c r="P209" s="11"/>
      <c r="Q209" s="11">
        <v>200830.72</v>
      </c>
      <c r="R209" s="11"/>
      <c r="S209" s="41">
        <v>282583.55</v>
      </c>
      <c r="T209" s="11"/>
      <c r="U209" s="41">
        <v>210923.7</v>
      </c>
      <c r="V209" s="11"/>
      <c r="W209" s="11">
        <v>294688.01</v>
      </c>
      <c r="X209" s="11"/>
      <c r="Y209" s="41">
        <v>23918.399999999994</v>
      </c>
      <c r="Z209" s="19"/>
      <c r="AA209" s="11">
        <f t="shared" si="19"/>
        <v>3265478.73</v>
      </c>
    </row>
    <row r="210" spans="1:27" x14ac:dyDescent="0.25">
      <c r="A210" s="14" t="s">
        <v>6</v>
      </c>
      <c r="B210" s="14"/>
      <c r="C210" s="11">
        <v>82243.179999999993</v>
      </c>
      <c r="D210" s="11"/>
      <c r="E210" s="11">
        <v>95254.41</v>
      </c>
      <c r="F210" s="11"/>
      <c r="G210" s="11">
        <v>127846.71</v>
      </c>
      <c r="H210" s="11"/>
      <c r="I210" s="11">
        <v>82866.55</v>
      </c>
      <c r="J210" s="11"/>
      <c r="K210" s="11">
        <v>89211.94</v>
      </c>
      <c r="L210" s="11"/>
      <c r="M210" s="11">
        <v>204960.61</v>
      </c>
      <c r="N210" s="11"/>
      <c r="O210" s="11">
        <v>83478.26999999999</v>
      </c>
      <c r="P210" s="11"/>
      <c r="Q210" s="11">
        <v>68282.44</v>
      </c>
      <c r="R210" s="11"/>
      <c r="S210" s="41">
        <v>96078.41</v>
      </c>
      <c r="T210" s="11"/>
      <c r="U210" s="41">
        <v>71714.06</v>
      </c>
      <c r="V210" s="11"/>
      <c r="W210" s="11">
        <v>100193.93</v>
      </c>
      <c r="X210" s="11"/>
      <c r="Y210" s="41">
        <v>8132.25</v>
      </c>
      <c r="Z210" s="19"/>
      <c r="AA210" s="11">
        <f t="shared" si="19"/>
        <v>1110262.7599999998</v>
      </c>
    </row>
    <row r="211" spans="1:27" x14ac:dyDescent="0.25">
      <c r="A211" s="15" t="s">
        <v>7</v>
      </c>
      <c r="B211" s="14"/>
      <c r="C211" s="11">
        <v>4837.83</v>
      </c>
      <c r="D211" s="11"/>
      <c r="E211" s="11">
        <v>5603.21</v>
      </c>
      <c r="F211" s="11"/>
      <c r="G211" s="11">
        <v>7520.4</v>
      </c>
      <c r="H211" s="11"/>
      <c r="I211" s="11">
        <v>4874.5</v>
      </c>
      <c r="J211" s="11"/>
      <c r="K211" s="11">
        <v>5247.76</v>
      </c>
      <c r="L211" s="11"/>
      <c r="M211" s="11">
        <v>12056.5</v>
      </c>
      <c r="N211" s="11"/>
      <c r="O211" s="11">
        <v>4910.49</v>
      </c>
      <c r="P211" s="11"/>
      <c r="Q211" s="11">
        <v>4016.6099999999997</v>
      </c>
      <c r="R211" s="11"/>
      <c r="S211" s="41">
        <v>5651.68</v>
      </c>
      <c r="T211" s="11"/>
      <c r="U211" s="41">
        <v>4218.4800000000005</v>
      </c>
      <c r="V211" s="11"/>
      <c r="W211" s="11">
        <v>5893.76</v>
      </c>
      <c r="X211" s="11"/>
      <c r="Y211" s="41">
        <v>478.3599999999999</v>
      </c>
      <c r="Z211" s="19"/>
      <c r="AA211" s="11">
        <f t="shared" si="19"/>
        <v>65309.580000000009</v>
      </c>
    </row>
    <row r="212" spans="1:27" x14ac:dyDescent="0.25">
      <c r="A212" s="37" t="s">
        <v>8</v>
      </c>
      <c r="B212" s="14"/>
      <c r="C212" s="11"/>
      <c r="D212" s="11"/>
      <c r="E212" s="11"/>
      <c r="F212" s="11"/>
      <c r="G212" s="11"/>
      <c r="H212" s="11"/>
      <c r="I212" s="11"/>
      <c r="J212" s="11"/>
      <c r="K212" s="11"/>
      <c r="L212" s="11"/>
      <c r="M212" s="11"/>
      <c r="N212" s="11"/>
      <c r="O212" s="11"/>
      <c r="P212" s="11"/>
      <c r="Q212" s="11"/>
      <c r="R212" s="11"/>
      <c r="S212" s="41"/>
      <c r="T212" s="11"/>
      <c r="U212" s="41"/>
      <c r="V212" s="11"/>
      <c r="W212" s="11"/>
      <c r="X212" s="11"/>
      <c r="Y212" s="41"/>
      <c r="Z212" s="19"/>
      <c r="AA212" s="11"/>
    </row>
    <row r="213" spans="1:27" x14ac:dyDescent="0.25">
      <c r="A213" s="14" t="s">
        <v>2</v>
      </c>
      <c r="B213" s="14"/>
      <c r="C213" s="11">
        <v>540493.96</v>
      </c>
      <c r="D213" s="11"/>
      <c r="E213" s="11">
        <v>613928.93999999994</v>
      </c>
      <c r="F213" s="11"/>
      <c r="G213" s="11">
        <v>1242436.44</v>
      </c>
      <c r="H213" s="11"/>
      <c r="I213" s="11">
        <v>1478049.06</v>
      </c>
      <c r="J213" s="11"/>
      <c r="K213" s="11">
        <v>1470705.74</v>
      </c>
      <c r="L213" s="11"/>
      <c r="M213" s="11">
        <v>1409955.03</v>
      </c>
      <c r="N213" s="11"/>
      <c r="O213" s="11">
        <v>1662292.46</v>
      </c>
      <c r="P213" s="11"/>
      <c r="Q213" s="11">
        <v>1045922.98</v>
      </c>
      <c r="R213" s="11"/>
      <c r="S213" s="41">
        <v>1020443.07</v>
      </c>
      <c r="T213" s="11"/>
      <c r="U213" s="41">
        <v>815815.94</v>
      </c>
      <c r="V213" s="11"/>
      <c r="W213" s="11">
        <v>735239.99</v>
      </c>
      <c r="X213" s="11"/>
      <c r="Y213" s="41">
        <v>600855.88</v>
      </c>
      <c r="Z213" s="19"/>
      <c r="AA213" s="11">
        <f>SUM(C213:Z213)</f>
        <v>12636139.49</v>
      </c>
    </row>
    <row r="214" spans="1:27" x14ac:dyDescent="0.25">
      <c r="A214" s="14" t="s">
        <v>5</v>
      </c>
      <c r="B214" s="14"/>
      <c r="C214" s="11">
        <v>81278.59</v>
      </c>
      <c r="D214" s="11"/>
      <c r="E214" s="11">
        <v>181941.76000000001</v>
      </c>
      <c r="F214" s="11"/>
      <c r="G214" s="11">
        <v>252471.78</v>
      </c>
      <c r="H214" s="11"/>
      <c r="I214" s="11">
        <v>118115.05</v>
      </c>
      <c r="J214" s="11"/>
      <c r="K214" s="11">
        <v>100761.74</v>
      </c>
      <c r="L214" s="11"/>
      <c r="M214" s="41">
        <v>194980.65</v>
      </c>
      <c r="N214" s="11"/>
      <c r="O214" s="11">
        <v>110474.46</v>
      </c>
      <c r="P214" s="11"/>
      <c r="Q214" s="11">
        <v>79253.72</v>
      </c>
      <c r="R214" s="11"/>
      <c r="S214" s="41">
        <v>148148.26999999999</v>
      </c>
      <c r="T214" s="11"/>
      <c r="U214" s="41">
        <v>-6893.65</v>
      </c>
      <c r="V214" s="11"/>
      <c r="W214" s="11">
        <v>107526.61</v>
      </c>
      <c r="X214" s="11"/>
      <c r="Y214" s="41">
        <v>69516.179999999993</v>
      </c>
      <c r="Z214" s="19"/>
      <c r="AA214" s="11">
        <f>SUM(C214:Z214)</f>
        <v>1437575.1600000001</v>
      </c>
    </row>
    <row r="215" spans="1:27" x14ac:dyDescent="0.25">
      <c r="A215" s="14" t="s">
        <v>10</v>
      </c>
      <c r="B215" s="14"/>
      <c r="C215" s="11">
        <v>27634.720000000001</v>
      </c>
      <c r="D215" s="11"/>
      <c r="E215" s="11">
        <v>61860.2</v>
      </c>
      <c r="F215" s="11"/>
      <c r="G215" s="11">
        <v>85840.41</v>
      </c>
      <c r="H215" s="11"/>
      <c r="I215" s="11">
        <v>40159.120000000003</v>
      </c>
      <c r="J215" s="11"/>
      <c r="K215" s="11">
        <v>34258.99</v>
      </c>
      <c r="L215" s="11"/>
      <c r="M215" s="41">
        <v>66293.42</v>
      </c>
      <c r="N215" s="11"/>
      <c r="O215" s="11">
        <v>37561.32</v>
      </c>
      <c r="P215" s="11"/>
      <c r="Q215" s="11">
        <v>26946.26</v>
      </c>
      <c r="R215" s="11"/>
      <c r="S215" s="41">
        <v>50370.41</v>
      </c>
      <c r="T215" s="11"/>
      <c r="U215" s="41">
        <v>-2343.84</v>
      </c>
      <c r="V215" s="11"/>
      <c r="W215" s="11">
        <v>36559.050000000003</v>
      </c>
      <c r="X215" s="11"/>
      <c r="Y215" s="41">
        <v>23635.5</v>
      </c>
      <c r="Z215" s="19"/>
      <c r="AA215" s="11">
        <f>SUM(C215:Z215)</f>
        <v>488775.55999999994</v>
      </c>
    </row>
    <row r="216" spans="1:27" x14ac:dyDescent="0.25">
      <c r="A216" s="15" t="s">
        <v>7</v>
      </c>
      <c r="B216" s="14"/>
      <c r="C216" s="11">
        <v>1625.57</v>
      </c>
      <c r="D216" s="11"/>
      <c r="E216" s="11">
        <v>3638.84</v>
      </c>
      <c r="F216" s="11"/>
      <c r="G216" s="11">
        <v>5049.4399999999996</v>
      </c>
      <c r="H216" s="11"/>
      <c r="I216" s="11">
        <v>2362.3000000000002</v>
      </c>
      <c r="J216" s="11"/>
      <c r="K216" s="11">
        <v>2015.23</v>
      </c>
      <c r="L216" s="11"/>
      <c r="M216" s="41">
        <v>3899.61</v>
      </c>
      <c r="N216" s="11"/>
      <c r="O216" s="11">
        <v>2209.4899999999998</v>
      </c>
      <c r="P216" s="11"/>
      <c r="Q216" s="11">
        <v>1585.07</v>
      </c>
      <c r="R216" s="11"/>
      <c r="S216" s="41">
        <v>2962.97</v>
      </c>
      <c r="T216" s="11"/>
      <c r="U216" s="41">
        <v>-137.87</v>
      </c>
      <c r="V216" s="11"/>
      <c r="W216" s="11">
        <v>2150.5300000000002</v>
      </c>
      <c r="X216" s="11"/>
      <c r="Y216" s="41">
        <v>1390.32</v>
      </c>
      <c r="Z216" s="19"/>
      <c r="AA216" s="11">
        <f>SUM(C216:Z216)</f>
        <v>28751.499999999996</v>
      </c>
    </row>
    <row r="217" spans="1:27" x14ac:dyDescent="0.25">
      <c r="A217" s="37" t="s">
        <v>9</v>
      </c>
      <c r="B217" s="14"/>
      <c r="C217" s="11"/>
      <c r="D217" s="11"/>
      <c r="E217" s="11"/>
      <c r="F217" s="11"/>
      <c r="G217" s="11"/>
      <c r="H217" s="11"/>
      <c r="I217" s="11"/>
      <c r="J217" s="11"/>
      <c r="K217" s="11"/>
      <c r="L217" s="11"/>
      <c r="M217" s="11"/>
      <c r="N217" s="11"/>
      <c r="O217" s="11"/>
      <c r="P217" s="11"/>
      <c r="Q217" s="11"/>
      <c r="R217" s="11"/>
      <c r="S217" s="41"/>
      <c r="T217" s="11"/>
      <c r="U217" s="41"/>
      <c r="V217" s="11"/>
      <c r="W217" s="11"/>
      <c r="X217" s="11"/>
      <c r="Y217" s="41"/>
      <c r="Z217" s="19"/>
      <c r="AA217" s="11"/>
    </row>
    <row r="218" spans="1:27" x14ac:dyDescent="0.25">
      <c r="A218" s="14" t="s">
        <v>2</v>
      </c>
      <c r="B218" s="14"/>
      <c r="C218" s="11">
        <v>3931408.52</v>
      </c>
      <c r="D218" s="11"/>
      <c r="E218" s="11">
        <v>4350875.8</v>
      </c>
      <c r="F218" s="11"/>
      <c r="G218" s="41">
        <v>6121057.4299999997</v>
      </c>
      <c r="H218" s="11"/>
      <c r="I218" s="11">
        <v>6075048.2999999998</v>
      </c>
      <c r="J218" s="11"/>
      <c r="K218" s="11">
        <v>6525357.9100000001</v>
      </c>
      <c r="L218" s="11"/>
      <c r="M218" s="11">
        <v>6887234.9000000004</v>
      </c>
      <c r="N218" s="11"/>
      <c r="O218" s="11">
        <v>5075251.62</v>
      </c>
      <c r="P218" s="11"/>
      <c r="Q218" s="11">
        <v>4148599.27</v>
      </c>
      <c r="R218" s="11"/>
      <c r="S218" s="41">
        <v>5329030.68</v>
      </c>
      <c r="T218" s="11"/>
      <c r="U218" s="41">
        <v>3886665.61</v>
      </c>
      <c r="V218" s="11"/>
      <c r="W218" s="11">
        <v>3460313.87</v>
      </c>
      <c r="X218" s="11"/>
      <c r="Y218" s="41">
        <v>3341643.46</v>
      </c>
      <c r="Z218" s="19"/>
      <c r="AA218" s="11">
        <f t="shared" ref="AA218:AA223" si="20">SUM(C218:Z218)</f>
        <v>59132487.369999997</v>
      </c>
    </row>
    <row r="219" spans="1:27" x14ac:dyDescent="0.25">
      <c r="A219" s="14" t="s">
        <v>3</v>
      </c>
      <c r="B219" s="14"/>
      <c r="C219" s="11">
        <v>307293.65999999997</v>
      </c>
      <c r="D219" s="11"/>
      <c r="E219" s="11">
        <v>240257.74</v>
      </c>
      <c r="F219" s="11"/>
      <c r="G219" s="41">
        <v>331112.59000000003</v>
      </c>
      <c r="H219" s="11"/>
      <c r="I219" s="11">
        <v>311507.21999999997</v>
      </c>
      <c r="J219" s="11"/>
      <c r="K219" s="11">
        <v>376353.31</v>
      </c>
      <c r="L219" s="11"/>
      <c r="M219" s="11">
        <v>594853.61</v>
      </c>
      <c r="N219" s="11"/>
      <c r="O219" s="11">
        <v>320742.58</v>
      </c>
      <c r="P219" s="11"/>
      <c r="Q219" s="11">
        <v>329997.18</v>
      </c>
      <c r="R219" s="11"/>
      <c r="S219" s="41">
        <v>311198.88</v>
      </c>
      <c r="T219" s="11"/>
      <c r="U219" s="41">
        <v>358512.25</v>
      </c>
      <c r="V219" s="11"/>
      <c r="W219" s="11">
        <v>308765.15000000002</v>
      </c>
      <c r="X219" s="11"/>
      <c r="Y219" s="41">
        <v>68262.679999999993</v>
      </c>
      <c r="Z219" s="19"/>
      <c r="AA219" s="11">
        <f t="shared" si="20"/>
        <v>3858856.85</v>
      </c>
    </row>
    <row r="220" spans="1:27" x14ac:dyDescent="0.25">
      <c r="A220" s="14" t="s">
        <v>4</v>
      </c>
      <c r="B220" s="14"/>
      <c r="C220" s="11">
        <v>146680.53</v>
      </c>
      <c r="D220" s="11"/>
      <c r="E220" s="11">
        <v>142039.47</v>
      </c>
      <c r="F220" s="11"/>
      <c r="G220" s="41">
        <v>207564.64</v>
      </c>
      <c r="H220" s="11"/>
      <c r="I220" s="11">
        <v>185897.12</v>
      </c>
      <c r="J220" s="11"/>
      <c r="K220" s="11">
        <v>214726.98</v>
      </c>
      <c r="L220" s="11"/>
      <c r="M220" s="11">
        <v>187008.92</v>
      </c>
      <c r="N220" s="11"/>
      <c r="O220" s="11">
        <v>185692.73</v>
      </c>
      <c r="P220" s="11"/>
      <c r="Q220" s="11">
        <v>208420.18</v>
      </c>
      <c r="R220" s="11"/>
      <c r="S220" s="41">
        <v>176763.6</v>
      </c>
      <c r="T220" s="11"/>
      <c r="U220" s="41">
        <v>140694.9</v>
      </c>
      <c r="V220" s="11"/>
      <c r="W220" s="11">
        <v>121603.75</v>
      </c>
      <c r="X220" s="11"/>
      <c r="Y220" s="41">
        <v>113860.46</v>
      </c>
      <c r="Z220" s="19"/>
      <c r="AA220" s="11">
        <f t="shared" si="20"/>
        <v>2030953.2799999998</v>
      </c>
    </row>
    <row r="221" spans="1:27" x14ac:dyDescent="0.25">
      <c r="A221" s="14" t="s">
        <v>5</v>
      </c>
      <c r="B221" s="14"/>
      <c r="C221" s="11">
        <v>160613.13</v>
      </c>
      <c r="D221" s="11"/>
      <c r="E221" s="11">
        <v>98218.27</v>
      </c>
      <c r="F221" s="11"/>
      <c r="G221" s="41">
        <v>123547.95</v>
      </c>
      <c r="H221" s="11"/>
      <c r="I221" s="11">
        <v>125610.1</v>
      </c>
      <c r="J221" s="11"/>
      <c r="K221" s="41">
        <v>161626.32999999999</v>
      </c>
      <c r="L221" s="11"/>
      <c r="M221" s="41">
        <v>407844.69</v>
      </c>
      <c r="N221" s="11"/>
      <c r="O221" s="11">
        <v>135049.85</v>
      </c>
      <c r="P221" s="11"/>
      <c r="Q221" s="11">
        <v>121577</v>
      </c>
      <c r="R221" s="11"/>
      <c r="S221" s="41">
        <v>134435.28</v>
      </c>
      <c r="T221" s="11"/>
      <c r="U221" s="41">
        <v>217817.35</v>
      </c>
      <c r="V221" s="11"/>
      <c r="W221" s="11">
        <v>187161.4</v>
      </c>
      <c r="X221" s="11"/>
      <c r="Y221" s="41">
        <v>-45597.78</v>
      </c>
      <c r="Z221" s="19"/>
      <c r="AA221" s="11">
        <f t="shared" si="20"/>
        <v>1827903.57</v>
      </c>
    </row>
    <row r="222" spans="1:27" x14ac:dyDescent="0.25">
      <c r="A222" s="14" t="s">
        <v>10</v>
      </c>
      <c r="B222" s="14"/>
      <c r="C222" s="11">
        <v>54608.46</v>
      </c>
      <c r="D222" s="11"/>
      <c r="E222" s="11">
        <v>33394.21</v>
      </c>
      <c r="F222" s="11"/>
      <c r="G222" s="41">
        <v>42006.3</v>
      </c>
      <c r="H222" s="11"/>
      <c r="I222" s="11">
        <v>42707.43</v>
      </c>
      <c r="J222" s="11"/>
      <c r="K222" s="41">
        <v>54952.95</v>
      </c>
      <c r="L222" s="11"/>
      <c r="M222" s="41">
        <v>138667.19</v>
      </c>
      <c r="N222" s="11"/>
      <c r="O222" s="11">
        <v>45916.95</v>
      </c>
      <c r="P222" s="11"/>
      <c r="Q222" s="11">
        <v>41336.18</v>
      </c>
      <c r="R222" s="11"/>
      <c r="S222" s="41">
        <v>45708</v>
      </c>
      <c r="T222" s="11"/>
      <c r="U222" s="41">
        <v>74057.899999999994</v>
      </c>
      <c r="V222" s="11"/>
      <c r="W222" s="11">
        <v>63634.879999999997</v>
      </c>
      <c r="X222" s="11"/>
      <c r="Y222" s="41">
        <v>-15503.25</v>
      </c>
      <c r="Z222" s="19"/>
      <c r="AA222" s="11">
        <f t="shared" si="20"/>
        <v>621487.19999999995</v>
      </c>
    </row>
    <row r="223" spans="1:27" x14ac:dyDescent="0.25">
      <c r="A223" s="15" t="s">
        <v>7</v>
      </c>
      <c r="B223" s="14"/>
      <c r="C223" s="11">
        <v>3212.26</v>
      </c>
      <c r="D223" s="11"/>
      <c r="E223" s="11">
        <v>1964.37</v>
      </c>
      <c r="F223" s="11"/>
      <c r="G223" s="41">
        <v>2470.96</v>
      </c>
      <c r="H223" s="11"/>
      <c r="I223" s="11">
        <v>2512.1999999999998</v>
      </c>
      <c r="J223" s="11"/>
      <c r="K223" s="41">
        <v>3232.53</v>
      </c>
      <c r="L223" s="11"/>
      <c r="M223" s="41">
        <v>8156.89</v>
      </c>
      <c r="N223" s="11"/>
      <c r="O223" s="11">
        <v>2701</v>
      </c>
      <c r="P223" s="11"/>
      <c r="Q223" s="11">
        <v>2431.54</v>
      </c>
      <c r="R223" s="11"/>
      <c r="S223" s="41">
        <v>2688.71</v>
      </c>
      <c r="T223" s="11"/>
      <c r="U223" s="41">
        <v>4356.3500000000004</v>
      </c>
      <c r="V223" s="11"/>
      <c r="W223" s="11">
        <v>3743.23</v>
      </c>
      <c r="X223" s="11"/>
      <c r="Y223" s="41">
        <v>-911.96</v>
      </c>
      <c r="Z223" s="19"/>
      <c r="AA223" s="11">
        <f t="shared" si="20"/>
        <v>36558.080000000009</v>
      </c>
    </row>
    <row r="224" spans="1:27" x14ac:dyDescent="0.25">
      <c r="A224" s="15"/>
      <c r="B224" s="14"/>
      <c r="C224" s="11"/>
      <c r="D224" s="11"/>
      <c r="E224" s="11"/>
      <c r="F224" s="11"/>
      <c r="G224" s="41"/>
      <c r="H224" s="11"/>
      <c r="I224" s="11"/>
      <c r="J224" s="11"/>
      <c r="K224" s="11"/>
      <c r="L224" s="11"/>
      <c r="M224" s="11"/>
      <c r="N224" s="11"/>
      <c r="O224" s="11"/>
      <c r="P224" s="11"/>
      <c r="Q224" s="11"/>
      <c r="R224" s="11"/>
      <c r="S224" s="11"/>
      <c r="T224" s="11"/>
      <c r="U224" s="11"/>
      <c r="V224" s="11"/>
      <c r="W224" s="11"/>
      <c r="X224" s="11"/>
      <c r="Y224" s="11"/>
      <c r="Z224" s="19"/>
      <c r="AA224" s="11"/>
    </row>
    <row r="225" spans="1:27" x14ac:dyDescent="0.25">
      <c r="A225" s="15"/>
      <c r="B225" s="14"/>
      <c r="C225" s="11"/>
      <c r="D225" s="11"/>
      <c r="E225" s="11"/>
      <c r="F225" s="11"/>
      <c r="G225" s="41"/>
      <c r="H225" s="11"/>
      <c r="I225" s="11"/>
      <c r="J225" s="11"/>
      <c r="K225" s="11"/>
      <c r="L225" s="11"/>
      <c r="M225" s="11"/>
      <c r="N225" s="11"/>
      <c r="O225" s="11"/>
      <c r="P225" s="11"/>
      <c r="Q225" s="11"/>
      <c r="R225" s="11"/>
      <c r="S225" s="11"/>
      <c r="T225" s="11"/>
      <c r="U225" s="11"/>
      <c r="V225" s="11"/>
      <c r="W225" s="11"/>
      <c r="X225" s="11"/>
      <c r="Y225" s="11"/>
      <c r="Z225" s="19"/>
      <c r="AA225" s="11"/>
    </row>
    <row r="226" spans="1:27" x14ac:dyDescent="0.25">
      <c r="A226" s="10" t="s">
        <v>25</v>
      </c>
      <c r="B226" s="14"/>
      <c r="C226" s="11"/>
      <c r="D226" s="11"/>
      <c r="E226" s="11"/>
      <c r="F226" s="11"/>
      <c r="G226" s="41"/>
      <c r="H226" s="11"/>
      <c r="I226" s="11"/>
      <c r="J226" s="11"/>
      <c r="K226" s="11"/>
      <c r="L226" s="11"/>
      <c r="M226" s="11"/>
      <c r="N226" s="11"/>
      <c r="O226" s="11"/>
      <c r="P226" s="11"/>
      <c r="Q226" s="11"/>
      <c r="R226" s="11"/>
      <c r="S226" s="11"/>
      <c r="T226" s="11"/>
      <c r="U226" s="11"/>
      <c r="V226" s="11"/>
      <c r="W226" s="11"/>
      <c r="X226" s="11"/>
      <c r="Y226" s="11"/>
      <c r="Z226" s="19"/>
      <c r="AA226" s="11"/>
    </row>
    <row r="227" spans="1:27" x14ac:dyDescent="0.25">
      <c r="A227" s="37" t="s">
        <v>1</v>
      </c>
      <c r="B227" s="14"/>
      <c r="C227" s="11"/>
      <c r="D227" s="11"/>
      <c r="E227" s="11"/>
      <c r="F227" s="11"/>
      <c r="G227" s="41"/>
      <c r="H227" s="11"/>
      <c r="I227" s="11"/>
      <c r="J227" s="11"/>
      <c r="K227" s="11"/>
      <c r="L227" s="11"/>
      <c r="M227" s="11"/>
      <c r="N227" s="11"/>
      <c r="O227" s="11"/>
      <c r="P227" s="11"/>
      <c r="Q227" s="11"/>
      <c r="R227" s="11"/>
      <c r="S227" s="11"/>
      <c r="T227" s="11"/>
      <c r="U227" s="11"/>
      <c r="V227" s="11"/>
      <c r="W227" s="11"/>
      <c r="X227" s="11"/>
      <c r="Y227" s="11"/>
      <c r="Z227" s="19"/>
      <c r="AA227" s="11"/>
    </row>
    <row r="228" spans="1:27" x14ac:dyDescent="0.25">
      <c r="A228" s="14" t="s">
        <v>2</v>
      </c>
      <c r="B228" s="14"/>
      <c r="C228" s="11">
        <v>76743374.879999995</v>
      </c>
      <c r="D228" s="11"/>
      <c r="E228" s="11">
        <v>91717403.120000005</v>
      </c>
      <c r="F228" s="11"/>
      <c r="G228" s="41">
        <v>207520797.22999999</v>
      </c>
      <c r="H228" s="11"/>
      <c r="I228" s="11">
        <v>231105438.76999998</v>
      </c>
      <c r="J228" s="11"/>
      <c r="K228" s="11">
        <v>211621454.66999999</v>
      </c>
      <c r="L228" s="11"/>
      <c r="M228" s="11">
        <v>191651369.46000001</v>
      </c>
      <c r="N228" s="11"/>
      <c r="O228" s="11">
        <v>202526440.60999998</v>
      </c>
      <c r="P228" s="11"/>
      <c r="Q228" s="41">
        <v>157327408.28</v>
      </c>
      <c r="R228" s="11"/>
      <c r="S228" s="41">
        <v>187855891.68000001</v>
      </c>
      <c r="T228" s="11"/>
      <c r="U228" s="11">
        <v>157750256.81999999</v>
      </c>
      <c r="V228" s="11"/>
      <c r="W228" s="11">
        <v>133219211.92999999</v>
      </c>
      <c r="X228" s="11"/>
      <c r="Y228" s="41">
        <v>100800832.99000001</v>
      </c>
      <c r="Z228" s="19"/>
      <c r="AA228" s="11">
        <f t="shared" ref="AA228:AA233" si="21">SUM(C228:Z228)</f>
        <v>1949839880.4400001</v>
      </c>
    </row>
    <row r="229" spans="1:27" x14ac:dyDescent="0.25">
      <c r="A229" s="14" t="s">
        <v>3</v>
      </c>
      <c r="B229" s="14"/>
      <c r="C229" s="11">
        <v>5288482.5299999993</v>
      </c>
      <c r="D229" s="11"/>
      <c r="E229" s="11">
        <v>10599382.229999999</v>
      </c>
      <c r="F229" s="11"/>
      <c r="G229" s="41">
        <v>17030575.650000002</v>
      </c>
      <c r="H229" s="11"/>
      <c r="I229" s="11">
        <v>10615487.91</v>
      </c>
      <c r="J229" s="11"/>
      <c r="K229" s="11">
        <v>14541211</v>
      </c>
      <c r="L229" s="11"/>
      <c r="M229" s="11">
        <v>16014155.48</v>
      </c>
      <c r="N229" s="11"/>
      <c r="O229" s="11">
        <v>7955575.7299999995</v>
      </c>
      <c r="P229" s="11"/>
      <c r="Q229" s="41">
        <v>14197164.77</v>
      </c>
      <c r="R229" s="11"/>
      <c r="S229" s="41">
        <v>15065539.93</v>
      </c>
      <c r="T229" s="11"/>
      <c r="U229" s="11">
        <v>11283874.629999999</v>
      </c>
      <c r="V229" s="11"/>
      <c r="W229" s="11">
        <v>12709504.270000001</v>
      </c>
      <c r="X229" s="11"/>
      <c r="Y229" s="41">
        <v>7896447.2399999993</v>
      </c>
      <c r="Z229" s="19"/>
      <c r="AA229" s="11">
        <f t="shared" si="21"/>
        <v>143197401.37</v>
      </c>
    </row>
    <row r="230" spans="1:27" x14ac:dyDescent="0.25">
      <c r="A230" s="14" t="s">
        <v>4</v>
      </c>
      <c r="B230" s="14"/>
      <c r="C230" s="11">
        <v>714491.94</v>
      </c>
      <c r="D230" s="11"/>
      <c r="E230" s="11">
        <v>1456000.64</v>
      </c>
      <c r="F230" s="11"/>
      <c r="G230" s="41">
        <v>5748336.0499999998</v>
      </c>
      <c r="H230" s="11"/>
      <c r="I230" s="11">
        <v>2798166.08</v>
      </c>
      <c r="J230" s="11"/>
      <c r="K230" s="11">
        <v>2355049.7200000002</v>
      </c>
      <c r="L230" s="11"/>
      <c r="M230" s="11">
        <v>1680768.77</v>
      </c>
      <c r="N230" s="11"/>
      <c r="O230" s="11">
        <v>3857806.68</v>
      </c>
      <c r="P230" s="11"/>
      <c r="Q230" s="41">
        <v>3939800.44</v>
      </c>
      <c r="R230" s="11"/>
      <c r="S230" s="41">
        <v>2755397.41</v>
      </c>
      <c r="T230" s="11"/>
      <c r="U230" s="11">
        <v>2222854.87</v>
      </c>
      <c r="V230" s="11"/>
      <c r="W230" s="11">
        <v>3860223.94</v>
      </c>
      <c r="X230" s="11"/>
      <c r="Y230" s="41">
        <v>1863067.69</v>
      </c>
      <c r="Z230" s="19"/>
      <c r="AA230" s="11">
        <f t="shared" si="21"/>
        <v>33251964.230000008</v>
      </c>
    </row>
    <row r="231" spans="1:27" x14ac:dyDescent="0.25">
      <c r="A231" s="14" t="s">
        <v>5</v>
      </c>
      <c r="B231" s="14"/>
      <c r="C231" s="11">
        <v>4573990.59</v>
      </c>
      <c r="D231" s="11"/>
      <c r="E231" s="11">
        <v>9143381.5899999999</v>
      </c>
      <c r="F231" s="11"/>
      <c r="G231" s="41">
        <v>11282239.6</v>
      </c>
      <c r="H231" s="11"/>
      <c r="I231" s="11">
        <v>7817321.8300000001</v>
      </c>
      <c r="J231" s="11"/>
      <c r="K231" s="11">
        <v>12186161.280000001</v>
      </c>
      <c r="L231" s="11"/>
      <c r="M231" s="11">
        <v>14333386.710000001</v>
      </c>
      <c r="N231" s="11"/>
      <c r="O231" s="11">
        <v>4097769.05</v>
      </c>
      <c r="P231" s="11"/>
      <c r="Q231" s="41">
        <v>10257364.33</v>
      </c>
      <c r="R231" s="11"/>
      <c r="S231" s="41">
        <v>12310142.52</v>
      </c>
      <c r="T231" s="11"/>
      <c r="U231" s="11">
        <v>9061019.7599999998</v>
      </c>
      <c r="V231" s="11"/>
      <c r="W231" s="11">
        <v>8849280.3300000001</v>
      </c>
      <c r="X231" s="11"/>
      <c r="Y231" s="41">
        <v>6033379.5499999998</v>
      </c>
      <c r="Z231" s="19"/>
      <c r="AA231" s="11">
        <f t="shared" si="21"/>
        <v>109945437.14</v>
      </c>
    </row>
    <row r="232" spans="1:27" x14ac:dyDescent="0.25">
      <c r="A232" s="14" t="s">
        <v>6</v>
      </c>
      <c r="B232" s="14"/>
      <c r="C232" s="11">
        <v>1555156.8</v>
      </c>
      <c r="D232" s="11"/>
      <c r="E232" s="11">
        <v>3108749.74</v>
      </c>
      <c r="F232" s="11"/>
      <c r="G232" s="41">
        <v>3835961.46</v>
      </c>
      <c r="H232" s="11"/>
      <c r="I232" s="11">
        <v>2657889.42</v>
      </c>
      <c r="J232" s="11"/>
      <c r="K232" s="11">
        <v>4143294.84</v>
      </c>
      <c r="L232" s="11"/>
      <c r="M232" s="11">
        <v>4873351.4800000004</v>
      </c>
      <c r="N232" s="11"/>
      <c r="O232" s="11">
        <v>1393241.47</v>
      </c>
      <c r="P232" s="11"/>
      <c r="Q232" s="41">
        <v>3487503.87</v>
      </c>
      <c r="R232" s="11"/>
      <c r="S232" s="41">
        <v>4185448.46</v>
      </c>
      <c r="T232" s="11"/>
      <c r="U232" s="11">
        <v>3080746.72</v>
      </c>
      <c r="V232" s="11"/>
      <c r="W232" s="11">
        <v>3008755.31</v>
      </c>
      <c r="X232" s="11"/>
      <c r="Y232" s="41">
        <v>2051349.05</v>
      </c>
      <c r="Z232" s="19"/>
      <c r="AA232" s="11">
        <f t="shared" si="21"/>
        <v>37381448.619999997</v>
      </c>
    </row>
    <row r="233" spans="1:27" x14ac:dyDescent="0.25">
      <c r="A233" s="15" t="s">
        <v>7</v>
      </c>
      <c r="B233" s="14"/>
      <c r="C233" s="11">
        <v>91479.81</v>
      </c>
      <c r="D233" s="11"/>
      <c r="E233" s="11">
        <v>182867.63</v>
      </c>
      <c r="F233" s="11"/>
      <c r="G233" s="41">
        <v>225644.79</v>
      </c>
      <c r="H233" s="11"/>
      <c r="I233" s="11">
        <v>156346.43</v>
      </c>
      <c r="J233" s="11"/>
      <c r="K233" s="11">
        <v>243723.23</v>
      </c>
      <c r="L233" s="11"/>
      <c r="M233" s="11">
        <v>286667.73000000004</v>
      </c>
      <c r="N233" s="11"/>
      <c r="O233" s="11">
        <v>81955.38</v>
      </c>
      <c r="P233" s="11"/>
      <c r="Q233" s="41">
        <v>205147.29</v>
      </c>
      <c r="R233" s="11"/>
      <c r="S233" s="41">
        <v>246202.84999999998</v>
      </c>
      <c r="T233" s="11"/>
      <c r="U233" s="11">
        <v>181220.4</v>
      </c>
      <c r="V233" s="11"/>
      <c r="W233" s="11">
        <v>176985.61</v>
      </c>
      <c r="X233" s="11"/>
      <c r="Y233" s="41">
        <v>120667.59</v>
      </c>
      <c r="Z233" s="19"/>
      <c r="AA233" s="11">
        <f t="shared" si="21"/>
        <v>2198908.7399999998</v>
      </c>
    </row>
    <row r="234" spans="1:27" x14ac:dyDescent="0.25">
      <c r="A234" s="37" t="s">
        <v>8</v>
      </c>
      <c r="B234" s="14"/>
      <c r="C234" s="11"/>
      <c r="D234" s="11"/>
      <c r="E234" s="11"/>
      <c r="F234" s="11"/>
      <c r="G234" s="41"/>
      <c r="H234" s="11"/>
      <c r="I234" s="11"/>
      <c r="J234" s="11"/>
      <c r="K234" s="11"/>
      <c r="L234" s="11"/>
      <c r="M234" s="11"/>
      <c r="N234" s="11"/>
      <c r="O234" s="11"/>
      <c r="P234" s="11"/>
      <c r="Q234" s="41"/>
      <c r="R234" s="11"/>
      <c r="S234" s="41"/>
      <c r="T234" s="11"/>
      <c r="U234" s="11"/>
      <c r="V234" s="11"/>
      <c r="W234" s="11"/>
      <c r="X234" s="11"/>
      <c r="Y234" s="41"/>
      <c r="Z234" s="19"/>
      <c r="AA234" s="11"/>
    </row>
    <row r="235" spans="1:27" x14ac:dyDescent="0.25">
      <c r="A235" s="14" t="s">
        <v>2</v>
      </c>
      <c r="B235" s="14"/>
      <c r="C235" s="11">
        <v>975039.64</v>
      </c>
      <c r="D235" s="11"/>
      <c r="E235" s="11">
        <v>1017064.39</v>
      </c>
      <c r="F235" s="11"/>
      <c r="G235" s="41">
        <v>1959819.07</v>
      </c>
      <c r="H235" s="11"/>
      <c r="I235" s="11">
        <v>2095578.85</v>
      </c>
      <c r="J235" s="11"/>
      <c r="K235" s="11">
        <v>1863392.91</v>
      </c>
      <c r="L235" s="11"/>
      <c r="M235" s="11">
        <v>2403578.34</v>
      </c>
      <c r="N235" s="11"/>
      <c r="O235" s="11">
        <v>2660950.13</v>
      </c>
      <c r="P235" s="11"/>
      <c r="Q235" s="41">
        <v>1742305.84</v>
      </c>
      <c r="R235" s="11"/>
      <c r="S235" s="41">
        <v>2272752.75</v>
      </c>
      <c r="T235" s="11"/>
      <c r="U235" s="11">
        <v>1528023.75</v>
      </c>
      <c r="V235" s="11"/>
      <c r="W235" s="11">
        <v>1188257.02</v>
      </c>
      <c r="X235" s="11"/>
      <c r="Y235" s="41">
        <v>1046184.31</v>
      </c>
      <c r="Z235" s="19"/>
      <c r="AA235" s="11">
        <f>SUM(C235:Z235)</f>
        <v>20752946.999999996</v>
      </c>
    </row>
    <row r="236" spans="1:27" x14ac:dyDescent="0.25">
      <c r="A236" s="14" t="s">
        <v>5</v>
      </c>
      <c r="B236" s="14"/>
      <c r="C236" s="11">
        <v>12016.72</v>
      </c>
      <c r="D236" s="11"/>
      <c r="E236" s="11">
        <v>60100.11</v>
      </c>
      <c r="F236" s="11"/>
      <c r="G236" s="41">
        <v>207161.12</v>
      </c>
      <c r="H236" s="11"/>
      <c r="I236" s="11">
        <v>232941.66</v>
      </c>
      <c r="J236" s="11"/>
      <c r="K236" s="11">
        <v>248624.81</v>
      </c>
      <c r="L236" s="11"/>
      <c r="M236" s="11">
        <v>286476.06</v>
      </c>
      <c r="N236" s="11"/>
      <c r="O236" s="11">
        <v>285363.51</v>
      </c>
      <c r="P236" s="11"/>
      <c r="Q236" s="41">
        <v>38256.01</v>
      </c>
      <c r="R236" s="11"/>
      <c r="S236" s="41">
        <v>375827.67</v>
      </c>
      <c r="T236" s="11"/>
      <c r="U236" s="11">
        <v>196749.78</v>
      </c>
      <c r="V236" s="11"/>
      <c r="W236" s="11">
        <v>25466.3</v>
      </c>
      <c r="X236" s="11"/>
      <c r="Y236" s="41">
        <v>131094.64000000001</v>
      </c>
      <c r="Z236" s="19"/>
      <c r="AA236" s="11">
        <f>SUM(C236:Z236)</f>
        <v>2100078.39</v>
      </c>
    </row>
    <row r="237" spans="1:27" x14ac:dyDescent="0.25">
      <c r="A237" s="14" t="s">
        <v>10</v>
      </c>
      <c r="B237" s="14"/>
      <c r="C237" s="11">
        <v>4085.68</v>
      </c>
      <c r="D237" s="11"/>
      <c r="E237" s="11">
        <v>20434.04</v>
      </c>
      <c r="F237" s="11"/>
      <c r="G237" s="41">
        <v>70434.78</v>
      </c>
      <c r="H237" s="11"/>
      <c r="I237" s="11">
        <v>79200.160000000003</v>
      </c>
      <c r="J237" s="11"/>
      <c r="K237" s="11">
        <v>84532.44</v>
      </c>
      <c r="L237" s="11"/>
      <c r="M237" s="11">
        <v>97401.86</v>
      </c>
      <c r="N237" s="11"/>
      <c r="O237" s="11">
        <v>97023.59</v>
      </c>
      <c r="P237" s="11"/>
      <c r="Q237" s="41">
        <v>13007.04</v>
      </c>
      <c r="R237" s="11"/>
      <c r="S237" s="41">
        <v>127781.41</v>
      </c>
      <c r="T237" s="11"/>
      <c r="U237" s="11">
        <v>66894.929999999993</v>
      </c>
      <c r="V237" s="11"/>
      <c r="W237" s="11">
        <v>8658.5400000000009</v>
      </c>
      <c r="X237" s="11"/>
      <c r="Y237" s="41">
        <v>44572.18</v>
      </c>
      <c r="Z237" s="19"/>
      <c r="AA237" s="11">
        <f>SUM(C237:Z237)</f>
        <v>714026.65</v>
      </c>
    </row>
    <row r="238" spans="1:27" x14ac:dyDescent="0.25">
      <c r="A238" s="15" t="s">
        <v>7</v>
      </c>
      <c r="B238" s="14"/>
      <c r="C238" s="11">
        <v>240.33</v>
      </c>
      <c r="D238" s="11"/>
      <c r="E238" s="11">
        <v>1202</v>
      </c>
      <c r="F238" s="11"/>
      <c r="G238" s="41">
        <v>4143.22</v>
      </c>
      <c r="H238" s="11"/>
      <c r="I238" s="11">
        <v>4658.83</v>
      </c>
      <c r="J238" s="11"/>
      <c r="K238" s="11">
        <v>4972.5</v>
      </c>
      <c r="L238" s="11"/>
      <c r="M238" s="11">
        <v>5729.52</v>
      </c>
      <c r="N238" s="11"/>
      <c r="O238" s="11">
        <v>5707.27</v>
      </c>
      <c r="P238" s="11"/>
      <c r="Q238" s="41">
        <v>765.12</v>
      </c>
      <c r="R238" s="11"/>
      <c r="S238" s="41">
        <v>7516.55</v>
      </c>
      <c r="T238" s="11"/>
      <c r="U238" s="11">
        <v>3935</v>
      </c>
      <c r="V238" s="11"/>
      <c r="W238" s="11">
        <v>509.33</v>
      </c>
      <c r="X238" s="11"/>
      <c r="Y238" s="41">
        <v>2621.89</v>
      </c>
      <c r="Z238" s="19"/>
      <c r="AA238" s="11">
        <f>SUM(C238:Z238)</f>
        <v>42001.560000000005</v>
      </c>
    </row>
    <row r="239" spans="1:27" x14ac:dyDescent="0.25">
      <c r="A239" s="37" t="s">
        <v>9</v>
      </c>
      <c r="B239" s="14"/>
      <c r="C239" s="11"/>
      <c r="D239" s="11"/>
      <c r="E239" s="11"/>
      <c r="F239" s="11"/>
      <c r="G239" s="41"/>
      <c r="H239" s="11"/>
      <c r="I239" s="11"/>
      <c r="J239" s="11"/>
      <c r="K239" s="11"/>
      <c r="L239" s="11"/>
      <c r="M239" s="11"/>
      <c r="N239" s="11"/>
      <c r="O239" s="11"/>
      <c r="P239" s="11"/>
      <c r="Q239" s="41"/>
      <c r="R239" s="11"/>
      <c r="S239" s="41"/>
      <c r="T239" s="11"/>
      <c r="U239" s="11"/>
      <c r="V239" s="11"/>
      <c r="W239" s="11"/>
      <c r="X239" s="11"/>
      <c r="Y239" s="41"/>
      <c r="Z239" s="19"/>
      <c r="AA239" s="11"/>
    </row>
    <row r="240" spans="1:27" x14ac:dyDescent="0.25">
      <c r="A240" s="14" t="s">
        <v>2</v>
      </c>
      <c r="B240" s="14"/>
      <c r="C240" s="11">
        <v>75768335.239999995</v>
      </c>
      <c r="D240" s="11"/>
      <c r="E240" s="11">
        <v>90700338.730000004</v>
      </c>
      <c r="F240" s="11"/>
      <c r="G240" s="41">
        <v>205560978.16</v>
      </c>
      <c r="H240" s="11"/>
      <c r="I240" s="11">
        <v>229009859.91999999</v>
      </c>
      <c r="J240" s="11"/>
      <c r="K240" s="11">
        <v>209758061.75999999</v>
      </c>
      <c r="L240" s="11"/>
      <c r="M240" s="11">
        <v>189247791.12</v>
      </c>
      <c r="N240" s="11"/>
      <c r="O240" s="11">
        <v>199865490.47999999</v>
      </c>
      <c r="P240" s="11"/>
      <c r="Q240" s="41">
        <v>155585102.44</v>
      </c>
      <c r="R240" s="11"/>
      <c r="S240" s="41">
        <v>185583138.93000001</v>
      </c>
      <c r="T240" s="11"/>
      <c r="U240" s="11">
        <v>156222233.06999999</v>
      </c>
      <c r="V240" s="11"/>
      <c r="W240" s="11">
        <v>132030954.91</v>
      </c>
      <c r="X240" s="11"/>
      <c r="Y240" s="41">
        <v>99754648.680000007</v>
      </c>
      <c r="Z240" s="19"/>
      <c r="AA240" s="11">
        <f t="shared" ref="AA240:AA245" si="22">SUM(C240:Z240)</f>
        <v>1929086933.4400001</v>
      </c>
    </row>
    <row r="241" spans="1:27" x14ac:dyDescent="0.25">
      <c r="A241" s="14" t="s">
        <v>3</v>
      </c>
      <c r="B241" s="14"/>
      <c r="C241" s="11">
        <v>5276465.8099999996</v>
      </c>
      <c r="D241" s="11"/>
      <c r="E241" s="11">
        <v>10539282.119999999</v>
      </c>
      <c r="F241" s="11"/>
      <c r="G241" s="41">
        <v>16823414.530000001</v>
      </c>
      <c r="H241" s="11"/>
      <c r="I241" s="11">
        <v>10382546.25</v>
      </c>
      <c r="J241" s="11"/>
      <c r="K241" s="11">
        <v>14292586.189999999</v>
      </c>
      <c r="L241" s="11"/>
      <c r="M241" s="11">
        <v>15727679.42</v>
      </c>
      <c r="N241" s="11"/>
      <c r="O241" s="11">
        <v>7670212.2199999997</v>
      </c>
      <c r="P241" s="11"/>
      <c r="Q241" s="41">
        <v>14158908.76</v>
      </c>
      <c r="R241" s="11"/>
      <c r="S241" s="41">
        <v>14689712.26</v>
      </c>
      <c r="T241" s="11"/>
      <c r="U241" s="11">
        <v>11087124.85</v>
      </c>
      <c r="V241" s="11"/>
      <c r="W241" s="11">
        <v>12684037.970000001</v>
      </c>
      <c r="X241" s="11"/>
      <c r="Y241" s="41">
        <v>7765352.5999999996</v>
      </c>
      <c r="Z241" s="19"/>
      <c r="AA241" s="11">
        <f t="shared" si="22"/>
        <v>141097322.97999999</v>
      </c>
    </row>
    <row r="242" spans="1:27" x14ac:dyDescent="0.25">
      <c r="A242" s="14" t="s">
        <v>4</v>
      </c>
      <c r="B242" s="14"/>
      <c r="C242" s="11">
        <v>714491.94</v>
      </c>
      <c r="D242" s="11"/>
      <c r="E242" s="11">
        <v>1456000.64</v>
      </c>
      <c r="F242" s="11"/>
      <c r="G242" s="41">
        <v>5748336.0499999998</v>
      </c>
      <c r="H242" s="11"/>
      <c r="I242" s="11">
        <v>2798166.08</v>
      </c>
      <c r="J242" s="11"/>
      <c r="K242" s="11">
        <v>2355049.7200000002</v>
      </c>
      <c r="L242" s="11"/>
      <c r="M242" s="11">
        <v>1680768.77</v>
      </c>
      <c r="N242" s="11"/>
      <c r="O242" s="11">
        <v>3857806.68</v>
      </c>
      <c r="P242" s="11"/>
      <c r="Q242" s="41">
        <v>3939800.44</v>
      </c>
      <c r="R242" s="11"/>
      <c r="S242" s="41">
        <v>2755397.41</v>
      </c>
      <c r="T242" s="11"/>
      <c r="U242" s="11">
        <v>2222854.87</v>
      </c>
      <c r="V242" s="11"/>
      <c r="W242" s="11">
        <v>3860223.94</v>
      </c>
      <c r="X242" s="11"/>
      <c r="Y242" s="41">
        <v>1863067.69</v>
      </c>
      <c r="Z242" s="19"/>
      <c r="AA242" s="11">
        <f t="shared" si="22"/>
        <v>33251964.230000008</v>
      </c>
    </row>
    <row r="243" spans="1:27" x14ac:dyDescent="0.25">
      <c r="A243" s="14" t="s">
        <v>5</v>
      </c>
      <c r="B243" s="14"/>
      <c r="C243" s="11">
        <v>4561973.87</v>
      </c>
      <c r="D243" s="11"/>
      <c r="E243" s="11">
        <v>9083281.4800000004</v>
      </c>
      <c r="F243" s="11"/>
      <c r="G243" s="41">
        <v>11075078.48</v>
      </c>
      <c r="H243" s="11"/>
      <c r="I243" s="11">
        <v>7584380.1699999999</v>
      </c>
      <c r="J243" s="11"/>
      <c r="K243" s="11">
        <v>11937536.470000001</v>
      </c>
      <c r="L243" s="11"/>
      <c r="M243" s="11">
        <v>14046910.65</v>
      </c>
      <c r="N243" s="11"/>
      <c r="O243" s="11">
        <v>3812405.54</v>
      </c>
      <c r="P243" s="11"/>
      <c r="Q243" s="41">
        <v>10219108.32</v>
      </c>
      <c r="R243" s="11"/>
      <c r="S243" s="41">
        <v>11934314.85</v>
      </c>
      <c r="T243" s="11"/>
      <c r="U243" s="11">
        <v>8864269.9800000004</v>
      </c>
      <c r="V243" s="11"/>
      <c r="W243" s="11">
        <v>8823814.0299999993</v>
      </c>
      <c r="X243" s="11"/>
      <c r="Y243" s="41">
        <v>5902284.9100000001</v>
      </c>
      <c r="Z243" s="19"/>
      <c r="AA243" s="11">
        <f t="shared" si="22"/>
        <v>107845358.74999999</v>
      </c>
    </row>
    <row r="244" spans="1:27" x14ac:dyDescent="0.25">
      <c r="A244" s="14" t="s">
        <v>10</v>
      </c>
      <c r="B244" s="14"/>
      <c r="C244" s="11">
        <v>1551071.12</v>
      </c>
      <c r="D244" s="11"/>
      <c r="E244" s="11">
        <v>3088315.7</v>
      </c>
      <c r="F244" s="11"/>
      <c r="G244" s="41">
        <v>3765526.68</v>
      </c>
      <c r="H244" s="11"/>
      <c r="I244" s="11">
        <v>2578689.2599999998</v>
      </c>
      <c r="J244" s="11"/>
      <c r="K244" s="11">
        <v>4058762.4</v>
      </c>
      <c r="L244" s="11"/>
      <c r="M244" s="11">
        <v>4775949.62</v>
      </c>
      <c r="N244" s="11"/>
      <c r="O244" s="11">
        <v>1296217.8799999999</v>
      </c>
      <c r="P244" s="11"/>
      <c r="Q244" s="41">
        <v>3474496.83</v>
      </c>
      <c r="R244" s="11"/>
      <c r="S244" s="41">
        <v>4057667.05</v>
      </c>
      <c r="T244" s="11"/>
      <c r="U244" s="11">
        <v>3013851.79</v>
      </c>
      <c r="V244" s="11"/>
      <c r="W244" s="11">
        <v>3000096.77</v>
      </c>
      <c r="X244" s="11"/>
      <c r="Y244" s="41">
        <v>2006776.87</v>
      </c>
      <c r="Z244" s="19"/>
      <c r="AA244" s="11">
        <f t="shared" si="22"/>
        <v>36667421.969999999</v>
      </c>
    </row>
    <row r="245" spans="1:27" x14ac:dyDescent="0.25">
      <c r="A245" s="15" t="s">
        <v>7</v>
      </c>
      <c r="B245" s="14"/>
      <c r="C245" s="11">
        <v>91239.48</v>
      </c>
      <c r="D245" s="11"/>
      <c r="E245" s="11">
        <v>181665.63</v>
      </c>
      <c r="F245" s="11"/>
      <c r="G245" s="41">
        <v>221501.57</v>
      </c>
      <c r="H245" s="11"/>
      <c r="I245" s="11">
        <v>151687.6</v>
      </c>
      <c r="J245" s="11"/>
      <c r="K245" s="11">
        <v>238750.73</v>
      </c>
      <c r="L245" s="11"/>
      <c r="M245" s="11">
        <v>280938.21000000002</v>
      </c>
      <c r="N245" s="11"/>
      <c r="O245" s="11">
        <v>76248.11</v>
      </c>
      <c r="P245" s="11"/>
      <c r="Q245" s="41">
        <v>204382.17</v>
      </c>
      <c r="R245" s="11"/>
      <c r="S245" s="41">
        <v>238686.3</v>
      </c>
      <c r="T245" s="11"/>
      <c r="U245" s="11">
        <v>177285.4</v>
      </c>
      <c r="V245" s="11"/>
      <c r="W245" s="11">
        <v>176476.28</v>
      </c>
      <c r="X245" s="11"/>
      <c r="Y245" s="41">
        <v>118045.7</v>
      </c>
      <c r="Z245" s="19"/>
      <c r="AA245" s="11">
        <f t="shared" si="22"/>
        <v>2156907.1800000002</v>
      </c>
    </row>
    <row r="246" spans="1:27" x14ac:dyDescent="0.25">
      <c r="A246" s="15"/>
      <c r="B246" s="14"/>
      <c r="C246" s="11"/>
      <c r="D246" s="11"/>
      <c r="E246" s="11"/>
      <c r="F246" s="11"/>
      <c r="G246" s="41"/>
      <c r="H246" s="11"/>
      <c r="I246" s="11"/>
      <c r="J246" s="11"/>
      <c r="K246" s="11"/>
      <c r="L246" s="11"/>
      <c r="M246" s="11"/>
      <c r="N246" s="11"/>
      <c r="O246" s="11"/>
      <c r="P246" s="11"/>
      <c r="Q246" s="11"/>
      <c r="R246" s="11"/>
      <c r="S246" s="11"/>
      <c r="T246" s="11"/>
      <c r="U246" s="11"/>
      <c r="V246" s="11"/>
      <c r="W246" s="11"/>
      <c r="X246" s="11"/>
      <c r="Y246" s="11"/>
      <c r="Z246" s="19"/>
      <c r="AA246" s="11"/>
    </row>
    <row r="247" spans="1:27" x14ac:dyDescent="0.25">
      <c r="A247" s="15"/>
      <c r="B247" s="14"/>
      <c r="C247" s="11"/>
      <c r="D247" s="11"/>
      <c r="E247" s="11"/>
      <c r="F247" s="11"/>
      <c r="G247" s="41"/>
      <c r="H247" s="11"/>
      <c r="I247" s="11"/>
      <c r="J247" s="11"/>
      <c r="K247" s="11"/>
      <c r="L247" s="11"/>
      <c r="M247" s="11"/>
      <c r="N247" s="11"/>
      <c r="O247" s="11"/>
      <c r="P247" s="11"/>
      <c r="Q247" s="11"/>
      <c r="R247" s="11"/>
      <c r="S247" s="11"/>
      <c r="T247" s="11"/>
      <c r="U247" s="11"/>
      <c r="V247" s="11"/>
      <c r="W247" s="11"/>
      <c r="X247" s="11"/>
      <c r="Y247" s="11"/>
      <c r="Z247" s="19"/>
      <c r="AA247" s="11"/>
    </row>
    <row r="248" spans="1:27" x14ac:dyDescent="0.25">
      <c r="A248" s="10" t="s">
        <v>22</v>
      </c>
      <c r="B248" s="14"/>
      <c r="C248" s="11"/>
      <c r="D248" s="11"/>
      <c r="E248" s="11"/>
      <c r="F248" s="11"/>
      <c r="G248" s="41"/>
      <c r="H248" s="11"/>
      <c r="I248" s="11"/>
      <c r="J248" s="11"/>
      <c r="K248" s="11"/>
      <c r="L248" s="11"/>
      <c r="M248" s="11"/>
      <c r="N248" s="11"/>
      <c r="O248" s="11"/>
      <c r="P248" s="11"/>
      <c r="Q248" s="11"/>
      <c r="R248" s="11"/>
      <c r="S248" s="11"/>
      <c r="T248" s="11"/>
      <c r="U248" s="11"/>
      <c r="V248" s="11"/>
      <c r="W248" s="11"/>
      <c r="X248" s="11"/>
      <c r="Y248" s="11"/>
      <c r="Z248" s="19"/>
      <c r="AA248" s="11"/>
    </row>
    <row r="249" spans="1:27" x14ac:dyDescent="0.25">
      <c r="A249" s="37" t="s">
        <v>1</v>
      </c>
      <c r="B249" s="14"/>
      <c r="C249" s="11"/>
      <c r="D249" s="11"/>
      <c r="E249" s="11"/>
      <c r="F249" s="11"/>
      <c r="G249" s="41"/>
      <c r="H249" s="11"/>
      <c r="I249" s="11"/>
      <c r="J249" s="11"/>
      <c r="K249" s="11"/>
      <c r="L249" s="11"/>
      <c r="M249" s="11"/>
      <c r="N249" s="11"/>
      <c r="O249" s="11"/>
      <c r="P249" s="11"/>
      <c r="Q249" s="11"/>
      <c r="R249" s="11"/>
      <c r="S249" s="11"/>
      <c r="T249" s="11"/>
      <c r="U249" s="11"/>
      <c r="V249" s="11"/>
      <c r="W249" s="11"/>
      <c r="X249" s="11"/>
      <c r="Y249" s="11"/>
      <c r="Z249" s="19"/>
      <c r="AA249" s="11"/>
    </row>
    <row r="250" spans="1:27" x14ac:dyDescent="0.25">
      <c r="A250" s="14" t="s">
        <v>2</v>
      </c>
      <c r="B250" s="14"/>
      <c r="C250" s="11">
        <v>841239.47</v>
      </c>
      <c r="D250" s="11"/>
      <c r="E250" s="11">
        <v>1025309.19</v>
      </c>
      <c r="F250" s="11"/>
      <c r="G250" s="41">
        <v>1394672.62</v>
      </c>
      <c r="H250" s="11"/>
      <c r="I250" s="41">
        <v>1923602.99</v>
      </c>
      <c r="J250" s="11"/>
      <c r="K250" s="11">
        <v>1815662.22</v>
      </c>
      <c r="L250" s="11"/>
      <c r="M250" s="11">
        <v>1478035.31</v>
      </c>
      <c r="N250" s="11"/>
      <c r="O250" s="41">
        <v>2508368.9700000002</v>
      </c>
      <c r="P250" s="11"/>
      <c r="Q250" s="11">
        <v>2087013.79</v>
      </c>
      <c r="R250" s="11"/>
      <c r="S250" s="11">
        <v>1674007.21</v>
      </c>
      <c r="T250" s="11"/>
      <c r="U250" s="11">
        <v>1749125.52</v>
      </c>
      <c r="V250" s="11"/>
      <c r="W250" s="11">
        <v>1034543.12</v>
      </c>
      <c r="X250" s="11"/>
      <c r="Y250" s="11">
        <v>964378.11</v>
      </c>
      <c r="Z250" s="19"/>
      <c r="AA250" s="11">
        <f t="shared" ref="AA250:AA255" si="23">SUM(C250:Z250)</f>
        <v>18495958.520000003</v>
      </c>
    </row>
    <row r="251" spans="1:27" x14ac:dyDescent="0.25">
      <c r="A251" s="14" t="s">
        <v>3</v>
      </c>
      <c r="B251" s="14"/>
      <c r="C251" s="11">
        <v>129336.27</v>
      </c>
      <c r="D251" s="11"/>
      <c r="E251" s="11">
        <v>89967.11</v>
      </c>
      <c r="F251" s="11"/>
      <c r="G251" s="41">
        <v>336886.99</v>
      </c>
      <c r="H251" s="11"/>
      <c r="I251" s="41">
        <v>165549.14000000001</v>
      </c>
      <c r="J251" s="11"/>
      <c r="K251" s="11">
        <v>71040.460000000006</v>
      </c>
      <c r="L251" s="11"/>
      <c r="M251" s="11">
        <v>204201.82</v>
      </c>
      <c r="N251" s="11"/>
      <c r="O251" s="41">
        <v>28771.93</v>
      </c>
      <c r="P251" s="11"/>
      <c r="Q251" s="11">
        <v>156244.85</v>
      </c>
      <c r="R251" s="11"/>
      <c r="S251" s="11">
        <v>120476.37</v>
      </c>
      <c r="T251" s="11"/>
      <c r="U251" s="11">
        <v>84334.07</v>
      </c>
      <c r="V251" s="11"/>
      <c r="W251" s="11">
        <v>271120.73</v>
      </c>
      <c r="X251" s="11"/>
      <c r="Y251" s="11">
        <v>19166.05</v>
      </c>
      <c r="Z251" s="19"/>
      <c r="AA251" s="11">
        <f t="shared" si="23"/>
        <v>1677095.79</v>
      </c>
    </row>
    <row r="252" spans="1:27" x14ac:dyDescent="0.25">
      <c r="A252" s="14" t="s">
        <v>4</v>
      </c>
      <c r="B252" s="14"/>
      <c r="C252" s="11">
        <v>0</v>
      </c>
      <c r="D252" s="11"/>
      <c r="E252" s="11">
        <v>0</v>
      </c>
      <c r="F252" s="11"/>
      <c r="G252" s="41">
        <v>0</v>
      </c>
      <c r="H252" s="11"/>
      <c r="I252" s="41">
        <v>0</v>
      </c>
      <c r="J252" s="11"/>
      <c r="K252" s="11">
        <v>0</v>
      </c>
      <c r="L252" s="11"/>
      <c r="M252" s="11">
        <v>0</v>
      </c>
      <c r="N252" s="11"/>
      <c r="O252" s="41">
        <v>0</v>
      </c>
      <c r="P252" s="11"/>
      <c r="Q252" s="11">
        <v>0</v>
      </c>
      <c r="R252" s="11"/>
      <c r="S252" s="11">
        <v>0</v>
      </c>
      <c r="T252" s="11"/>
      <c r="U252" s="11">
        <v>0</v>
      </c>
      <c r="V252" s="11"/>
      <c r="W252" s="11">
        <v>0</v>
      </c>
      <c r="X252" s="11"/>
      <c r="Y252" s="11">
        <v>0</v>
      </c>
      <c r="Z252" s="19"/>
      <c r="AA252" s="11">
        <f t="shared" si="23"/>
        <v>0</v>
      </c>
    </row>
    <row r="253" spans="1:27" x14ac:dyDescent="0.25">
      <c r="A253" s="14" t="s">
        <v>5</v>
      </c>
      <c r="B253" s="14"/>
      <c r="C253" s="11">
        <v>129336.27</v>
      </c>
      <c r="D253" s="11"/>
      <c r="E253" s="11">
        <v>89967.11</v>
      </c>
      <c r="F253" s="11"/>
      <c r="G253" s="41">
        <v>336886.99</v>
      </c>
      <c r="H253" s="11"/>
      <c r="I253" s="41">
        <v>165549.14000000001</v>
      </c>
      <c r="J253" s="11"/>
      <c r="K253" s="11">
        <v>71040.460000000006</v>
      </c>
      <c r="L253" s="11"/>
      <c r="M253" s="11">
        <v>204201.82</v>
      </c>
      <c r="N253" s="11"/>
      <c r="O253" s="41">
        <v>28771.93</v>
      </c>
      <c r="P253" s="11"/>
      <c r="Q253" s="11">
        <v>156244.85</v>
      </c>
      <c r="R253" s="11"/>
      <c r="S253" s="11">
        <v>120476.37</v>
      </c>
      <c r="T253" s="11"/>
      <c r="U253" s="11">
        <v>84334.07</v>
      </c>
      <c r="V253" s="11"/>
      <c r="W253" s="11">
        <v>271120.73</v>
      </c>
      <c r="X253" s="11"/>
      <c r="Y253" s="11">
        <v>19166.05</v>
      </c>
      <c r="Z253" s="19"/>
      <c r="AA253" s="11">
        <f t="shared" si="23"/>
        <v>1677095.79</v>
      </c>
    </row>
    <row r="254" spans="1:27" x14ac:dyDescent="0.25">
      <c r="A254" s="14" t="s">
        <v>6</v>
      </c>
      <c r="B254" s="14"/>
      <c r="C254" s="11">
        <v>43974.33</v>
      </c>
      <c r="D254" s="11"/>
      <c r="E254" s="11">
        <v>30588.82</v>
      </c>
      <c r="F254" s="11"/>
      <c r="G254" s="41">
        <v>114541.58</v>
      </c>
      <c r="H254" s="11"/>
      <c r="I254" s="41">
        <v>56286.71</v>
      </c>
      <c r="J254" s="11"/>
      <c r="K254" s="11">
        <v>24153.759999999998</v>
      </c>
      <c r="L254" s="11"/>
      <c r="M254" s="11">
        <v>69428.62</v>
      </c>
      <c r="N254" s="11"/>
      <c r="O254" s="41">
        <v>9782.4599999999991</v>
      </c>
      <c r="P254" s="11"/>
      <c r="Q254" s="11">
        <v>53123.25</v>
      </c>
      <c r="R254" s="11"/>
      <c r="S254" s="11">
        <v>40961.97</v>
      </c>
      <c r="T254" s="11"/>
      <c r="U254" s="11">
        <v>28673.58</v>
      </c>
      <c r="V254" s="11"/>
      <c r="W254" s="11">
        <v>92181.05</v>
      </c>
      <c r="X254" s="11"/>
      <c r="Y254" s="11">
        <v>6516.46</v>
      </c>
      <c r="Z254" s="19"/>
      <c r="AA254" s="11">
        <f t="shared" si="23"/>
        <v>570212.59</v>
      </c>
    </row>
    <row r="255" spans="1:27" x14ac:dyDescent="0.25">
      <c r="A255" s="15" t="s">
        <v>7</v>
      </c>
      <c r="B255" s="14"/>
      <c r="C255" s="11">
        <v>2586.73</v>
      </c>
      <c r="D255" s="11"/>
      <c r="E255" s="11">
        <v>1799.34</v>
      </c>
      <c r="F255" s="11"/>
      <c r="G255" s="11">
        <v>6737.74</v>
      </c>
      <c r="H255" s="11"/>
      <c r="I255" s="41">
        <v>3310.98</v>
      </c>
      <c r="J255" s="11"/>
      <c r="K255" s="11">
        <v>1420.81</v>
      </c>
      <c r="L255" s="11"/>
      <c r="M255" s="11">
        <v>4084.04</v>
      </c>
      <c r="N255" s="11"/>
      <c r="O255" s="41">
        <v>575.44000000000005</v>
      </c>
      <c r="P255" s="11"/>
      <c r="Q255" s="11">
        <v>3124.9</v>
      </c>
      <c r="R255" s="11"/>
      <c r="S255" s="11">
        <v>2409.5300000000002</v>
      </c>
      <c r="T255" s="11"/>
      <c r="U255" s="11">
        <v>1686.68</v>
      </c>
      <c r="V255" s="11"/>
      <c r="W255" s="11">
        <v>5422.41</v>
      </c>
      <c r="X255" s="11"/>
      <c r="Y255" s="11">
        <v>383.32</v>
      </c>
      <c r="Z255" s="19"/>
      <c r="AA255" s="11">
        <f t="shared" si="23"/>
        <v>33541.919999999998</v>
      </c>
    </row>
    <row r="256" spans="1:27" x14ac:dyDescent="0.25">
      <c r="A256" s="37" t="s">
        <v>8</v>
      </c>
      <c r="B256" s="14"/>
      <c r="C256" s="11"/>
      <c r="D256" s="11"/>
      <c r="E256" s="11"/>
      <c r="F256" s="11"/>
      <c r="G256" s="11"/>
      <c r="H256" s="11"/>
      <c r="I256" s="11"/>
      <c r="J256" s="11"/>
      <c r="K256" s="11"/>
      <c r="L256" s="11"/>
      <c r="M256" s="11"/>
      <c r="N256" s="11"/>
      <c r="O256" s="41"/>
      <c r="P256" s="11"/>
      <c r="Q256" s="11"/>
      <c r="R256" s="11"/>
      <c r="S256" s="11"/>
      <c r="T256" s="11"/>
      <c r="U256" s="11"/>
      <c r="V256" s="11"/>
      <c r="W256" s="11"/>
      <c r="X256" s="11"/>
      <c r="Y256" s="11"/>
      <c r="Z256" s="19"/>
      <c r="AA256" s="11"/>
    </row>
    <row r="257" spans="1:27" x14ac:dyDescent="0.25">
      <c r="A257" s="14" t="s">
        <v>2</v>
      </c>
      <c r="B257" s="14"/>
      <c r="C257" s="11">
        <v>841239.47</v>
      </c>
      <c r="D257" s="11"/>
      <c r="E257" s="11">
        <v>1025309.19</v>
      </c>
      <c r="F257" s="11"/>
      <c r="G257" s="11">
        <v>1394672.62</v>
      </c>
      <c r="H257" s="11"/>
      <c r="I257" s="41">
        <v>1923602.99</v>
      </c>
      <c r="J257" s="11"/>
      <c r="K257" s="11">
        <v>1815662.22</v>
      </c>
      <c r="L257" s="11"/>
      <c r="M257" s="11">
        <v>1478035.31</v>
      </c>
      <c r="N257" s="11"/>
      <c r="O257" s="41">
        <v>2508368.9700000002</v>
      </c>
      <c r="P257" s="11"/>
      <c r="Q257" s="11">
        <v>2087013.79</v>
      </c>
      <c r="R257" s="11"/>
      <c r="S257" s="11">
        <v>1674007.21</v>
      </c>
      <c r="T257" s="11"/>
      <c r="U257" s="11">
        <v>1749125.52</v>
      </c>
      <c r="V257" s="11"/>
      <c r="W257" s="11">
        <v>1034543.12</v>
      </c>
      <c r="X257" s="11"/>
      <c r="Y257" s="11">
        <v>964378.11</v>
      </c>
      <c r="Z257" s="19"/>
      <c r="AA257" s="11">
        <f>SUM(C257:Z257)</f>
        <v>18495958.520000003</v>
      </c>
    </row>
    <row r="258" spans="1:27" x14ac:dyDescent="0.25">
      <c r="A258" s="14" t="s">
        <v>5</v>
      </c>
      <c r="B258" s="14"/>
      <c r="C258" s="11">
        <v>129336.27</v>
      </c>
      <c r="D258" s="11"/>
      <c r="E258" s="11">
        <v>89967.11</v>
      </c>
      <c r="F258" s="11"/>
      <c r="G258" s="11">
        <v>336886.99</v>
      </c>
      <c r="H258" s="11"/>
      <c r="I258" s="41">
        <v>165549.14000000001</v>
      </c>
      <c r="J258" s="11"/>
      <c r="K258" s="11">
        <v>71040.460000000006</v>
      </c>
      <c r="L258" s="11"/>
      <c r="M258" s="11">
        <v>204201.82</v>
      </c>
      <c r="N258" s="11"/>
      <c r="O258" s="41">
        <v>28771.93</v>
      </c>
      <c r="P258" s="11"/>
      <c r="Q258" s="11">
        <v>156244.85</v>
      </c>
      <c r="R258" s="11"/>
      <c r="S258" s="11">
        <v>120476.37</v>
      </c>
      <c r="T258" s="11"/>
      <c r="U258" s="11">
        <v>84334.07</v>
      </c>
      <c r="V258" s="11"/>
      <c r="W258" s="11">
        <v>271120.73</v>
      </c>
      <c r="X258" s="11"/>
      <c r="Y258" s="11">
        <v>19166.05</v>
      </c>
      <c r="Z258" s="19"/>
      <c r="AA258" s="11">
        <f>SUM(C258:Z258)</f>
        <v>1677095.79</v>
      </c>
    </row>
    <row r="259" spans="1:27" x14ac:dyDescent="0.25">
      <c r="A259" s="14" t="s">
        <v>10</v>
      </c>
      <c r="B259" s="14"/>
      <c r="C259" s="11">
        <v>43974.33</v>
      </c>
      <c r="D259" s="11"/>
      <c r="E259" s="11">
        <v>30588.82</v>
      </c>
      <c r="F259" s="11"/>
      <c r="G259" s="11">
        <v>114541.58</v>
      </c>
      <c r="H259" s="11"/>
      <c r="I259" s="41">
        <v>56286.71</v>
      </c>
      <c r="J259" s="11"/>
      <c r="K259" s="11">
        <v>24153.759999999998</v>
      </c>
      <c r="L259" s="11"/>
      <c r="M259" s="11">
        <v>69428.62</v>
      </c>
      <c r="N259" s="11"/>
      <c r="O259" s="41">
        <v>9782.4599999999991</v>
      </c>
      <c r="P259" s="11"/>
      <c r="Q259" s="11">
        <v>53123.25</v>
      </c>
      <c r="R259" s="11"/>
      <c r="S259" s="11">
        <v>40961.97</v>
      </c>
      <c r="T259" s="11"/>
      <c r="U259" s="11">
        <v>28673.58</v>
      </c>
      <c r="V259" s="11"/>
      <c r="W259" s="11">
        <v>92181.05</v>
      </c>
      <c r="X259" s="11"/>
      <c r="Y259" s="11">
        <v>6516.46</v>
      </c>
      <c r="Z259" s="19"/>
      <c r="AA259" s="11">
        <f>SUM(C259:Z259)</f>
        <v>570212.59</v>
      </c>
    </row>
    <row r="260" spans="1:27" x14ac:dyDescent="0.25">
      <c r="A260" s="15" t="s">
        <v>7</v>
      </c>
      <c r="B260" s="14"/>
      <c r="C260" s="11">
        <v>2586.73</v>
      </c>
      <c r="D260" s="11"/>
      <c r="E260" s="11">
        <v>1799.34</v>
      </c>
      <c r="F260" s="11"/>
      <c r="G260" s="11">
        <v>6737.74</v>
      </c>
      <c r="H260" s="11"/>
      <c r="I260" s="41">
        <v>3310.98</v>
      </c>
      <c r="J260" s="11"/>
      <c r="K260" s="11">
        <v>1420.81</v>
      </c>
      <c r="L260" s="11"/>
      <c r="M260" s="11">
        <v>4084.04</v>
      </c>
      <c r="N260" s="11"/>
      <c r="O260" s="41">
        <v>575.44000000000005</v>
      </c>
      <c r="P260" s="11"/>
      <c r="Q260" s="11">
        <v>3124.9</v>
      </c>
      <c r="R260" s="11"/>
      <c r="S260" s="11">
        <v>2409.5300000000002</v>
      </c>
      <c r="T260" s="11"/>
      <c r="U260" s="11">
        <v>1686.68</v>
      </c>
      <c r="V260" s="11"/>
      <c r="W260" s="11">
        <v>5422.41</v>
      </c>
      <c r="X260" s="11"/>
      <c r="Y260" s="11">
        <v>383.32</v>
      </c>
      <c r="Z260" s="19"/>
      <c r="AA260" s="11">
        <f>SUM(C260:Z260)</f>
        <v>33541.919999999998</v>
      </c>
    </row>
    <row r="261" spans="1:27" x14ac:dyDescent="0.25">
      <c r="A261" s="37" t="s">
        <v>9</v>
      </c>
      <c r="B261" s="14"/>
      <c r="C261" s="11"/>
      <c r="D261" s="11"/>
      <c r="E261" s="11"/>
      <c r="F261" s="11"/>
      <c r="G261" s="11"/>
      <c r="H261" s="11"/>
      <c r="I261" s="11"/>
      <c r="J261" s="11"/>
      <c r="K261" s="11"/>
      <c r="L261" s="11"/>
      <c r="M261" s="11"/>
      <c r="N261" s="11"/>
      <c r="O261" s="41"/>
      <c r="P261" s="11"/>
      <c r="Q261" s="11"/>
      <c r="R261" s="11"/>
      <c r="S261" s="11"/>
      <c r="T261" s="11"/>
      <c r="U261" s="11"/>
      <c r="V261" s="11"/>
      <c r="W261" s="11"/>
      <c r="X261" s="11"/>
      <c r="Y261" s="11"/>
      <c r="Z261" s="19"/>
      <c r="AA261" s="11"/>
    </row>
    <row r="262" spans="1:27" x14ac:dyDescent="0.25">
      <c r="A262" s="14" t="s">
        <v>2</v>
      </c>
      <c r="B262" s="14"/>
      <c r="C262" s="11">
        <v>0</v>
      </c>
      <c r="D262" s="11"/>
      <c r="E262" s="11">
        <v>0</v>
      </c>
      <c r="F262" s="11"/>
      <c r="G262" s="11">
        <v>0</v>
      </c>
      <c r="H262" s="11"/>
      <c r="I262" s="11">
        <v>0</v>
      </c>
      <c r="J262" s="11"/>
      <c r="K262" s="11">
        <v>0</v>
      </c>
      <c r="L262" s="11"/>
      <c r="M262" s="11">
        <v>0</v>
      </c>
      <c r="N262" s="11"/>
      <c r="O262" s="41">
        <v>0</v>
      </c>
      <c r="P262" s="11"/>
      <c r="Q262" s="11">
        <v>0</v>
      </c>
      <c r="R262" s="11"/>
      <c r="S262" s="11">
        <v>0</v>
      </c>
      <c r="T262" s="11"/>
      <c r="U262" s="11">
        <v>0</v>
      </c>
      <c r="V262" s="11"/>
      <c r="W262" s="11">
        <v>0</v>
      </c>
      <c r="X262" s="11"/>
      <c r="Y262" s="11">
        <v>0</v>
      </c>
      <c r="Z262" s="19"/>
      <c r="AA262" s="11">
        <f t="shared" ref="AA262:AA267" si="24">SUM(C262:Z262)</f>
        <v>0</v>
      </c>
    </row>
    <row r="263" spans="1:27" x14ac:dyDescent="0.25">
      <c r="A263" s="14" t="s">
        <v>3</v>
      </c>
      <c r="B263" s="14"/>
      <c r="C263" s="11">
        <v>0</v>
      </c>
      <c r="D263" s="11"/>
      <c r="E263" s="11">
        <v>0</v>
      </c>
      <c r="F263" s="11"/>
      <c r="G263" s="11">
        <v>0</v>
      </c>
      <c r="H263" s="11"/>
      <c r="I263" s="11">
        <v>0</v>
      </c>
      <c r="J263" s="11"/>
      <c r="K263" s="11">
        <v>0</v>
      </c>
      <c r="L263" s="11"/>
      <c r="M263" s="11">
        <v>0</v>
      </c>
      <c r="N263" s="11"/>
      <c r="O263" s="41">
        <v>0</v>
      </c>
      <c r="P263" s="11"/>
      <c r="Q263" s="11">
        <v>0</v>
      </c>
      <c r="R263" s="11"/>
      <c r="S263" s="11">
        <v>0</v>
      </c>
      <c r="T263" s="11"/>
      <c r="U263" s="11">
        <v>0</v>
      </c>
      <c r="V263" s="11"/>
      <c r="W263" s="11">
        <v>0</v>
      </c>
      <c r="X263" s="11"/>
      <c r="Y263" s="11">
        <v>0</v>
      </c>
      <c r="Z263" s="19"/>
      <c r="AA263" s="11">
        <f t="shared" si="24"/>
        <v>0</v>
      </c>
    </row>
    <row r="264" spans="1:27" x14ac:dyDescent="0.25">
      <c r="A264" s="14" t="s">
        <v>4</v>
      </c>
      <c r="B264" s="14"/>
      <c r="C264" s="11">
        <v>0</v>
      </c>
      <c r="D264" s="11"/>
      <c r="E264" s="11">
        <v>0</v>
      </c>
      <c r="F264" s="11"/>
      <c r="G264" s="11">
        <v>0</v>
      </c>
      <c r="H264" s="11"/>
      <c r="I264" s="11">
        <v>0</v>
      </c>
      <c r="J264" s="11"/>
      <c r="K264" s="11">
        <v>0</v>
      </c>
      <c r="L264" s="11"/>
      <c r="M264" s="11">
        <v>0</v>
      </c>
      <c r="N264" s="11"/>
      <c r="O264" s="41">
        <v>0</v>
      </c>
      <c r="P264" s="11"/>
      <c r="Q264" s="11">
        <v>0</v>
      </c>
      <c r="R264" s="11"/>
      <c r="S264" s="11">
        <v>0</v>
      </c>
      <c r="T264" s="11"/>
      <c r="U264" s="11">
        <v>0</v>
      </c>
      <c r="V264" s="11"/>
      <c r="W264" s="11">
        <v>0</v>
      </c>
      <c r="X264" s="11"/>
      <c r="Y264" s="11">
        <v>0</v>
      </c>
      <c r="Z264" s="19"/>
      <c r="AA264" s="11">
        <f t="shared" si="24"/>
        <v>0</v>
      </c>
    </row>
    <row r="265" spans="1:27" x14ac:dyDescent="0.25">
      <c r="A265" s="14" t="s">
        <v>5</v>
      </c>
      <c r="B265" s="14"/>
      <c r="C265" s="11">
        <v>0</v>
      </c>
      <c r="D265" s="11"/>
      <c r="E265" s="11">
        <v>0</v>
      </c>
      <c r="F265" s="11"/>
      <c r="G265" s="11">
        <v>0</v>
      </c>
      <c r="H265" s="11"/>
      <c r="I265" s="11">
        <v>0</v>
      </c>
      <c r="J265" s="11"/>
      <c r="K265" s="11">
        <v>0</v>
      </c>
      <c r="L265" s="11"/>
      <c r="M265" s="11">
        <v>0</v>
      </c>
      <c r="N265" s="11"/>
      <c r="O265" s="41">
        <v>0</v>
      </c>
      <c r="P265" s="11"/>
      <c r="Q265" s="11">
        <v>0</v>
      </c>
      <c r="R265" s="11"/>
      <c r="S265" s="11">
        <v>0</v>
      </c>
      <c r="T265" s="11"/>
      <c r="U265" s="11">
        <v>0</v>
      </c>
      <c r="V265" s="11"/>
      <c r="W265" s="11">
        <v>0</v>
      </c>
      <c r="X265" s="11"/>
      <c r="Y265" s="11">
        <v>0</v>
      </c>
      <c r="Z265" s="19"/>
      <c r="AA265" s="11">
        <f t="shared" si="24"/>
        <v>0</v>
      </c>
    </row>
    <row r="266" spans="1:27" x14ac:dyDescent="0.25">
      <c r="A266" s="14" t="s">
        <v>10</v>
      </c>
      <c r="B266" s="14"/>
      <c r="C266" s="11">
        <v>0</v>
      </c>
      <c r="D266" s="11"/>
      <c r="E266" s="11">
        <v>0</v>
      </c>
      <c r="F266" s="11"/>
      <c r="G266" s="11">
        <v>0</v>
      </c>
      <c r="H266" s="11"/>
      <c r="I266" s="11">
        <v>0</v>
      </c>
      <c r="J266" s="11"/>
      <c r="K266" s="11">
        <v>0</v>
      </c>
      <c r="L266" s="11"/>
      <c r="M266" s="11">
        <v>0</v>
      </c>
      <c r="N266" s="11"/>
      <c r="O266" s="41">
        <v>0</v>
      </c>
      <c r="P266" s="11"/>
      <c r="Q266" s="11">
        <v>0</v>
      </c>
      <c r="R266" s="11"/>
      <c r="S266" s="11">
        <v>0</v>
      </c>
      <c r="T266" s="11"/>
      <c r="U266" s="11">
        <v>0</v>
      </c>
      <c r="V266" s="11"/>
      <c r="W266" s="11">
        <v>0</v>
      </c>
      <c r="X266" s="11"/>
      <c r="Y266" s="11">
        <v>0</v>
      </c>
      <c r="Z266" s="19"/>
      <c r="AA266" s="11">
        <f t="shared" si="24"/>
        <v>0</v>
      </c>
    </row>
    <row r="267" spans="1:27" x14ac:dyDescent="0.25">
      <c r="A267" s="15" t="s">
        <v>7</v>
      </c>
      <c r="B267" s="14"/>
      <c r="C267" s="11">
        <v>0</v>
      </c>
      <c r="D267" s="11"/>
      <c r="E267" s="11">
        <v>0</v>
      </c>
      <c r="F267" s="11"/>
      <c r="G267" s="11">
        <v>0</v>
      </c>
      <c r="H267" s="11"/>
      <c r="I267" s="11">
        <v>0</v>
      </c>
      <c r="J267" s="11"/>
      <c r="K267" s="11">
        <v>0</v>
      </c>
      <c r="L267" s="11"/>
      <c r="M267" s="11">
        <v>0</v>
      </c>
      <c r="N267" s="11"/>
      <c r="O267" s="41">
        <v>0</v>
      </c>
      <c r="P267" s="11"/>
      <c r="Q267" s="11">
        <v>0</v>
      </c>
      <c r="R267" s="11"/>
      <c r="S267" s="11">
        <v>0</v>
      </c>
      <c r="T267" s="11"/>
      <c r="U267" s="11">
        <v>0</v>
      </c>
      <c r="V267" s="11"/>
      <c r="W267" s="11">
        <v>0</v>
      </c>
      <c r="X267" s="11"/>
      <c r="Y267" s="11">
        <v>0</v>
      </c>
      <c r="Z267" s="19"/>
      <c r="AA267" s="11">
        <f t="shared" si="24"/>
        <v>0</v>
      </c>
    </row>
    <row r="268" spans="1:27" x14ac:dyDescent="0.25">
      <c r="A268" s="15"/>
      <c r="B268" s="14"/>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9"/>
      <c r="AA268" s="11"/>
    </row>
    <row r="269" spans="1:27" x14ac:dyDescent="0.25">
      <c r="A269" s="15"/>
      <c r="B269" s="14"/>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9"/>
      <c r="AA269" s="11"/>
    </row>
    <row r="270" spans="1:27" x14ac:dyDescent="0.25">
      <c r="A270" s="10" t="s">
        <v>26</v>
      </c>
      <c r="B270" s="14"/>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9"/>
      <c r="AA270" s="11"/>
    </row>
    <row r="271" spans="1:27" x14ac:dyDescent="0.25">
      <c r="A271" s="37" t="s">
        <v>1</v>
      </c>
      <c r="B271" s="14"/>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9"/>
      <c r="AA271" s="11"/>
    </row>
    <row r="272" spans="1:27" x14ac:dyDescent="0.25">
      <c r="A272" s="14" t="s">
        <v>2</v>
      </c>
      <c r="B272" s="14"/>
      <c r="C272" s="11">
        <v>509546.75</v>
      </c>
      <c r="D272" s="11"/>
      <c r="E272" s="11">
        <v>780692.75</v>
      </c>
      <c r="F272" s="11"/>
      <c r="G272" s="11">
        <v>1356021.25</v>
      </c>
      <c r="H272" s="11"/>
      <c r="I272" s="41">
        <v>4781762.25</v>
      </c>
      <c r="J272" s="11"/>
      <c r="K272" s="11">
        <v>2198913.75</v>
      </c>
      <c r="L272" s="11"/>
      <c r="M272" s="11">
        <v>1750489</v>
      </c>
      <c r="N272" s="11"/>
      <c r="O272" s="11">
        <v>1782998.5</v>
      </c>
      <c r="P272" s="11"/>
      <c r="Q272" s="11">
        <v>1308043.25</v>
      </c>
      <c r="R272" s="11"/>
      <c r="S272" s="11">
        <v>1344570.5</v>
      </c>
      <c r="T272" s="11"/>
      <c r="U272" s="11">
        <v>1105097.25</v>
      </c>
      <c r="V272" s="11"/>
      <c r="W272" s="11">
        <v>884636.5</v>
      </c>
      <c r="X272" s="11"/>
      <c r="Y272" s="11">
        <v>916364.5</v>
      </c>
      <c r="Z272" s="19"/>
      <c r="AA272" s="11">
        <f t="shared" ref="AA272:AA277" si="25">SUM(C272:Z272)</f>
        <v>18719136.25</v>
      </c>
    </row>
    <row r="273" spans="1:27" x14ac:dyDescent="0.25">
      <c r="A273" s="14" t="s">
        <v>3</v>
      </c>
      <c r="B273" s="14"/>
      <c r="C273" s="11">
        <v>36277.25</v>
      </c>
      <c r="D273" s="11"/>
      <c r="E273" s="11">
        <v>159454</v>
      </c>
      <c r="F273" s="11"/>
      <c r="G273" s="11">
        <v>216955.5</v>
      </c>
      <c r="H273" s="11"/>
      <c r="I273" s="41">
        <v>-283320.25</v>
      </c>
      <c r="J273" s="11"/>
      <c r="K273" s="11">
        <v>83876</v>
      </c>
      <c r="L273" s="11"/>
      <c r="M273" s="11">
        <v>270678.75</v>
      </c>
      <c r="N273" s="11"/>
      <c r="O273" s="11">
        <v>238378.5</v>
      </c>
      <c r="P273" s="11"/>
      <c r="Q273" s="11">
        <v>58389.75</v>
      </c>
      <c r="R273" s="11"/>
      <c r="S273" s="11">
        <v>88986</v>
      </c>
      <c r="T273" s="11"/>
      <c r="U273" s="11">
        <v>128174</v>
      </c>
      <c r="V273" s="11"/>
      <c r="W273" s="11">
        <v>113538.75</v>
      </c>
      <c r="X273" s="11"/>
      <c r="Y273" s="11">
        <v>51481</v>
      </c>
      <c r="Z273" s="19"/>
      <c r="AA273" s="11">
        <f t="shared" si="25"/>
        <v>1162869.25</v>
      </c>
    </row>
    <row r="274" spans="1:27" x14ac:dyDescent="0.25">
      <c r="A274" s="14" t="s">
        <v>4</v>
      </c>
      <c r="B274" s="14"/>
      <c r="C274" s="11">
        <v>0</v>
      </c>
      <c r="D274" s="11"/>
      <c r="E274" s="11">
        <v>0</v>
      </c>
      <c r="F274" s="11"/>
      <c r="G274" s="11">
        <v>0</v>
      </c>
      <c r="H274" s="11"/>
      <c r="I274" s="41">
        <v>0</v>
      </c>
      <c r="J274" s="11"/>
      <c r="K274" s="11">
        <v>0</v>
      </c>
      <c r="L274" s="11"/>
      <c r="M274" s="11">
        <v>0</v>
      </c>
      <c r="N274" s="11"/>
      <c r="O274" s="11">
        <v>0</v>
      </c>
      <c r="P274" s="11"/>
      <c r="Q274" s="11">
        <v>0</v>
      </c>
      <c r="R274" s="11"/>
      <c r="S274" s="11">
        <v>0</v>
      </c>
      <c r="T274" s="11"/>
      <c r="U274" s="11">
        <v>0</v>
      </c>
      <c r="V274" s="11"/>
      <c r="W274" s="11">
        <v>0</v>
      </c>
      <c r="X274" s="11"/>
      <c r="Y274" s="11">
        <v>0</v>
      </c>
      <c r="Z274" s="19"/>
      <c r="AA274" s="11">
        <f t="shared" si="25"/>
        <v>0</v>
      </c>
    </row>
    <row r="275" spans="1:27" x14ac:dyDescent="0.25">
      <c r="A275" s="14" t="s">
        <v>5</v>
      </c>
      <c r="B275" s="14"/>
      <c r="C275" s="11">
        <v>36277.25</v>
      </c>
      <c r="D275" s="11"/>
      <c r="E275" s="11">
        <v>159454</v>
      </c>
      <c r="F275" s="11"/>
      <c r="G275" s="11">
        <v>216955.5</v>
      </c>
      <c r="H275" s="11"/>
      <c r="I275" s="41">
        <v>-283320.25</v>
      </c>
      <c r="J275" s="11"/>
      <c r="K275" s="11">
        <v>83876</v>
      </c>
      <c r="L275" s="11"/>
      <c r="M275" s="11">
        <v>270678.75</v>
      </c>
      <c r="N275" s="11"/>
      <c r="O275" s="11">
        <v>238378.5</v>
      </c>
      <c r="P275" s="11"/>
      <c r="Q275" s="11">
        <v>58389.75</v>
      </c>
      <c r="R275" s="11"/>
      <c r="S275" s="11">
        <v>88986</v>
      </c>
      <c r="T275" s="11"/>
      <c r="U275" s="11">
        <v>128174</v>
      </c>
      <c r="V275" s="11"/>
      <c r="W275" s="11">
        <v>113538.75</v>
      </c>
      <c r="X275" s="11"/>
      <c r="Y275" s="11">
        <v>51481</v>
      </c>
      <c r="Z275" s="19"/>
      <c r="AA275" s="11">
        <f t="shared" si="25"/>
        <v>1162869.25</v>
      </c>
    </row>
    <row r="276" spans="1:27" x14ac:dyDescent="0.25">
      <c r="A276" s="14" t="s">
        <v>6</v>
      </c>
      <c r="B276" s="14"/>
      <c r="C276" s="11">
        <v>12334.27</v>
      </c>
      <c r="D276" s="11"/>
      <c r="E276" s="11">
        <v>54214.36</v>
      </c>
      <c r="F276" s="11"/>
      <c r="G276" s="11">
        <v>73764.87</v>
      </c>
      <c r="H276" s="11"/>
      <c r="I276" s="41">
        <v>-96328.89</v>
      </c>
      <c r="J276" s="11"/>
      <c r="K276" s="11">
        <v>28517.84</v>
      </c>
      <c r="L276" s="11"/>
      <c r="M276" s="11">
        <v>92030.78</v>
      </c>
      <c r="N276" s="11"/>
      <c r="O276" s="11">
        <v>81048.69</v>
      </c>
      <c r="P276" s="11"/>
      <c r="Q276" s="11">
        <v>19852.52</v>
      </c>
      <c r="R276" s="11"/>
      <c r="S276" s="11">
        <v>30255.24</v>
      </c>
      <c r="T276" s="11"/>
      <c r="U276" s="11">
        <v>43579.16</v>
      </c>
      <c r="V276" s="11"/>
      <c r="W276" s="11">
        <v>38603.18</v>
      </c>
      <c r="X276" s="11"/>
      <c r="Y276" s="11">
        <v>17503.54</v>
      </c>
      <c r="Z276" s="19"/>
      <c r="AA276" s="11">
        <f t="shared" si="25"/>
        <v>395375.55999999994</v>
      </c>
    </row>
    <row r="277" spans="1:27" x14ac:dyDescent="0.25">
      <c r="A277" s="15" t="s">
        <v>7</v>
      </c>
      <c r="B277" s="14"/>
      <c r="C277" s="11">
        <v>725.55</v>
      </c>
      <c r="D277" s="11"/>
      <c r="E277" s="11">
        <v>3189.08</v>
      </c>
      <c r="F277" s="11"/>
      <c r="G277" s="11">
        <v>4339.1099999999997</v>
      </c>
      <c r="H277" s="11"/>
      <c r="I277" s="41">
        <v>-5666.41</v>
      </c>
      <c r="J277" s="11"/>
      <c r="K277" s="11">
        <v>1677.52</v>
      </c>
      <c r="L277" s="11"/>
      <c r="M277" s="11">
        <v>5413.58</v>
      </c>
      <c r="N277" s="11"/>
      <c r="O277" s="11">
        <v>4767.57</v>
      </c>
      <c r="P277" s="11"/>
      <c r="Q277" s="11">
        <v>1167.8</v>
      </c>
      <c r="R277" s="11"/>
      <c r="S277" s="11">
        <v>1779.72</v>
      </c>
      <c r="T277" s="11"/>
      <c r="U277" s="11">
        <v>2563.48</v>
      </c>
      <c r="V277" s="11"/>
      <c r="W277" s="11">
        <v>2270.7800000000002</v>
      </c>
      <c r="X277" s="11"/>
      <c r="Y277" s="11">
        <v>1029.6199999999999</v>
      </c>
      <c r="Z277" s="19"/>
      <c r="AA277" s="11">
        <f t="shared" si="25"/>
        <v>23257.399999999998</v>
      </c>
    </row>
    <row r="278" spans="1:27" x14ac:dyDescent="0.25">
      <c r="A278" s="37" t="s">
        <v>8</v>
      </c>
      <c r="B278" s="14"/>
      <c r="C278" s="11"/>
      <c r="D278" s="11"/>
      <c r="E278" s="11"/>
      <c r="F278" s="11"/>
      <c r="G278" s="11"/>
      <c r="H278" s="11"/>
      <c r="I278" s="41"/>
      <c r="J278" s="11"/>
      <c r="K278" s="11"/>
      <c r="L278" s="11"/>
      <c r="M278" s="11"/>
      <c r="N278" s="11"/>
      <c r="O278" s="11"/>
      <c r="P278" s="11"/>
      <c r="Q278" s="11"/>
      <c r="R278" s="11"/>
      <c r="S278" s="11"/>
      <c r="T278" s="11"/>
      <c r="U278" s="11"/>
      <c r="V278" s="11"/>
      <c r="W278" s="11"/>
      <c r="X278" s="11"/>
      <c r="Y278" s="11"/>
      <c r="Z278" s="19"/>
      <c r="AA278" s="11"/>
    </row>
    <row r="279" spans="1:27" x14ac:dyDescent="0.25">
      <c r="A279" s="14" t="s">
        <v>2</v>
      </c>
      <c r="B279" s="14"/>
      <c r="C279" s="11">
        <v>509546.75</v>
      </c>
      <c r="D279" s="11"/>
      <c r="E279" s="11">
        <v>780692.75</v>
      </c>
      <c r="F279" s="11"/>
      <c r="G279" s="11">
        <v>1356021.25</v>
      </c>
      <c r="H279" s="11"/>
      <c r="I279" s="41">
        <v>4781762.25</v>
      </c>
      <c r="J279" s="11"/>
      <c r="K279" s="11">
        <v>2198913.75</v>
      </c>
      <c r="L279" s="11"/>
      <c r="M279" s="11">
        <v>1750489</v>
      </c>
      <c r="N279" s="11"/>
      <c r="O279" s="11">
        <v>1782998.5</v>
      </c>
      <c r="P279" s="11"/>
      <c r="Q279" s="11">
        <v>1308043.25</v>
      </c>
      <c r="R279" s="11"/>
      <c r="S279" s="11">
        <v>1344570.5</v>
      </c>
      <c r="T279" s="11"/>
      <c r="U279" s="11">
        <v>1105097.25</v>
      </c>
      <c r="V279" s="11"/>
      <c r="W279" s="11">
        <v>884636.5</v>
      </c>
      <c r="X279" s="11"/>
      <c r="Y279" s="11">
        <v>916364.5</v>
      </c>
      <c r="Z279" s="19"/>
      <c r="AA279" s="11">
        <f>SUM(C279:Z279)</f>
        <v>18719136.25</v>
      </c>
    </row>
    <row r="280" spans="1:27" x14ac:dyDescent="0.25">
      <c r="A280" s="14" t="s">
        <v>5</v>
      </c>
      <c r="B280" s="14"/>
      <c r="C280" s="11">
        <v>36277.25</v>
      </c>
      <c r="D280" s="11"/>
      <c r="E280" s="11">
        <v>159454</v>
      </c>
      <c r="F280" s="11"/>
      <c r="G280" s="11">
        <v>216955.5</v>
      </c>
      <c r="H280" s="11"/>
      <c r="I280" s="41">
        <v>-283320.25</v>
      </c>
      <c r="J280" s="11"/>
      <c r="K280" s="11">
        <v>83876</v>
      </c>
      <c r="L280" s="11"/>
      <c r="M280" s="11">
        <v>270678.75</v>
      </c>
      <c r="N280" s="11"/>
      <c r="O280" s="11">
        <v>238378.5</v>
      </c>
      <c r="P280" s="11"/>
      <c r="Q280" s="11">
        <v>58389.75</v>
      </c>
      <c r="R280" s="11"/>
      <c r="S280" s="11">
        <v>88986</v>
      </c>
      <c r="T280" s="11"/>
      <c r="U280" s="11">
        <v>128174</v>
      </c>
      <c r="V280" s="11"/>
      <c r="W280" s="11">
        <v>113538.75</v>
      </c>
      <c r="X280" s="11"/>
      <c r="Y280" s="11">
        <v>51481</v>
      </c>
      <c r="Z280" s="19"/>
      <c r="AA280" s="11">
        <f>SUM(C280:Z280)</f>
        <v>1162869.25</v>
      </c>
    </row>
    <row r="281" spans="1:27" x14ac:dyDescent="0.25">
      <c r="A281" s="14" t="s">
        <v>10</v>
      </c>
      <c r="B281" s="14"/>
      <c r="C281" s="11">
        <v>12334.27</v>
      </c>
      <c r="D281" s="11"/>
      <c r="E281" s="11">
        <v>54214.36</v>
      </c>
      <c r="F281" s="11"/>
      <c r="G281" s="11">
        <v>73764.87</v>
      </c>
      <c r="H281" s="11"/>
      <c r="I281" s="41">
        <v>-96328.89</v>
      </c>
      <c r="J281" s="11"/>
      <c r="K281" s="11">
        <v>28517.84</v>
      </c>
      <c r="L281" s="11"/>
      <c r="M281" s="11">
        <v>92030.78</v>
      </c>
      <c r="N281" s="11"/>
      <c r="O281" s="11">
        <v>81048.69</v>
      </c>
      <c r="P281" s="11"/>
      <c r="Q281" s="11">
        <v>19852.52</v>
      </c>
      <c r="R281" s="11"/>
      <c r="S281" s="11">
        <v>30255.24</v>
      </c>
      <c r="T281" s="11"/>
      <c r="U281" s="11">
        <v>43579.16</v>
      </c>
      <c r="V281" s="11"/>
      <c r="W281" s="11">
        <v>38603.18</v>
      </c>
      <c r="X281" s="11"/>
      <c r="Y281" s="11">
        <v>17503.54</v>
      </c>
      <c r="Z281" s="19"/>
      <c r="AA281" s="11">
        <f>SUM(C281:Z281)</f>
        <v>395375.55999999994</v>
      </c>
    </row>
    <row r="282" spans="1:27" x14ac:dyDescent="0.25">
      <c r="A282" s="15" t="s">
        <v>7</v>
      </c>
      <c r="B282" s="14"/>
      <c r="C282" s="11">
        <v>725.55</v>
      </c>
      <c r="D282" s="11"/>
      <c r="E282" s="11">
        <v>3189.08</v>
      </c>
      <c r="F282" s="11"/>
      <c r="G282" s="11">
        <v>4339.1099999999997</v>
      </c>
      <c r="H282" s="11"/>
      <c r="I282" s="41">
        <v>-5666.41</v>
      </c>
      <c r="J282" s="11"/>
      <c r="K282" s="11">
        <v>1677.52</v>
      </c>
      <c r="L282" s="11"/>
      <c r="M282" s="11">
        <v>5413.58</v>
      </c>
      <c r="N282" s="11"/>
      <c r="O282" s="11">
        <v>4767.57</v>
      </c>
      <c r="P282" s="11"/>
      <c r="Q282" s="11">
        <v>1167.8</v>
      </c>
      <c r="R282" s="11"/>
      <c r="S282" s="11">
        <v>1779.72</v>
      </c>
      <c r="T282" s="11"/>
      <c r="U282" s="11">
        <v>2563.48</v>
      </c>
      <c r="V282" s="11"/>
      <c r="W282" s="11">
        <v>2270.7800000000002</v>
      </c>
      <c r="X282" s="11"/>
      <c r="Y282" s="11">
        <v>1029.6199999999999</v>
      </c>
      <c r="Z282" s="19"/>
      <c r="AA282" s="11">
        <f>SUM(C282:Z282)</f>
        <v>23257.399999999998</v>
      </c>
    </row>
    <row r="283" spans="1:27" x14ac:dyDescent="0.25">
      <c r="A283" s="37" t="s">
        <v>9</v>
      </c>
      <c r="B283" s="14"/>
      <c r="C283" s="11"/>
      <c r="D283" s="11"/>
      <c r="E283" s="11"/>
      <c r="F283" s="11"/>
      <c r="G283" s="11"/>
      <c r="H283" s="11"/>
      <c r="I283" s="41"/>
      <c r="J283" s="11"/>
      <c r="K283" s="11"/>
      <c r="L283" s="11"/>
      <c r="M283" s="11"/>
      <c r="N283" s="11"/>
      <c r="O283" s="11"/>
      <c r="P283" s="11"/>
      <c r="Q283" s="11"/>
      <c r="R283" s="11"/>
      <c r="S283" s="11"/>
      <c r="T283" s="11"/>
      <c r="U283" s="11"/>
      <c r="V283" s="11"/>
      <c r="W283" s="11"/>
      <c r="X283" s="11"/>
      <c r="Y283" s="11"/>
      <c r="Z283" s="19"/>
      <c r="AA283" s="11"/>
    </row>
    <row r="284" spans="1:27" x14ac:dyDescent="0.25">
      <c r="A284" s="14" t="s">
        <v>2</v>
      </c>
      <c r="B284" s="14"/>
      <c r="C284" s="11">
        <v>0</v>
      </c>
      <c r="D284" s="11"/>
      <c r="E284" s="11">
        <v>0</v>
      </c>
      <c r="F284" s="11"/>
      <c r="G284" s="11">
        <v>0</v>
      </c>
      <c r="H284" s="11"/>
      <c r="I284" s="41">
        <v>0</v>
      </c>
      <c r="J284" s="11"/>
      <c r="K284" s="11">
        <v>0</v>
      </c>
      <c r="L284" s="11"/>
      <c r="M284" s="11">
        <v>0</v>
      </c>
      <c r="N284" s="11"/>
      <c r="O284" s="11">
        <v>0</v>
      </c>
      <c r="P284" s="11"/>
      <c r="Q284" s="11">
        <v>0</v>
      </c>
      <c r="R284" s="11"/>
      <c r="S284" s="11">
        <v>0</v>
      </c>
      <c r="T284" s="11"/>
      <c r="U284" s="11">
        <v>0</v>
      </c>
      <c r="V284" s="11"/>
      <c r="W284" s="11">
        <v>0</v>
      </c>
      <c r="X284" s="11"/>
      <c r="Y284" s="11">
        <v>0</v>
      </c>
      <c r="Z284" s="19"/>
      <c r="AA284" s="11">
        <f t="shared" ref="AA284:AA289" si="26">SUM(C284:Z284)</f>
        <v>0</v>
      </c>
    </row>
    <row r="285" spans="1:27" x14ac:dyDescent="0.25">
      <c r="A285" s="14" t="s">
        <v>3</v>
      </c>
      <c r="B285" s="14"/>
      <c r="C285" s="11">
        <v>0</v>
      </c>
      <c r="D285" s="11"/>
      <c r="E285" s="11">
        <v>0</v>
      </c>
      <c r="F285" s="11"/>
      <c r="G285" s="11">
        <v>0</v>
      </c>
      <c r="H285" s="11"/>
      <c r="I285" s="41">
        <v>0</v>
      </c>
      <c r="J285" s="11"/>
      <c r="K285" s="11">
        <v>0</v>
      </c>
      <c r="L285" s="11"/>
      <c r="M285" s="11">
        <v>0</v>
      </c>
      <c r="N285" s="11"/>
      <c r="O285" s="11">
        <v>0</v>
      </c>
      <c r="P285" s="11"/>
      <c r="Q285" s="11">
        <v>0</v>
      </c>
      <c r="R285" s="11"/>
      <c r="S285" s="11">
        <v>0</v>
      </c>
      <c r="T285" s="11"/>
      <c r="U285" s="11">
        <v>0</v>
      </c>
      <c r="V285" s="11"/>
      <c r="W285" s="11">
        <v>0</v>
      </c>
      <c r="X285" s="11"/>
      <c r="Y285" s="11">
        <v>0</v>
      </c>
      <c r="Z285" s="19"/>
      <c r="AA285" s="11">
        <f t="shared" si="26"/>
        <v>0</v>
      </c>
    </row>
    <row r="286" spans="1:27" x14ac:dyDescent="0.25">
      <c r="A286" s="14" t="s">
        <v>4</v>
      </c>
      <c r="B286" s="14"/>
      <c r="C286" s="11">
        <v>0</v>
      </c>
      <c r="D286" s="11"/>
      <c r="E286" s="11">
        <v>0</v>
      </c>
      <c r="F286" s="11"/>
      <c r="G286" s="11">
        <v>0</v>
      </c>
      <c r="H286" s="11"/>
      <c r="I286" s="41">
        <v>0</v>
      </c>
      <c r="J286" s="11"/>
      <c r="K286" s="11">
        <v>0</v>
      </c>
      <c r="L286" s="11"/>
      <c r="M286" s="11">
        <v>0</v>
      </c>
      <c r="N286" s="11"/>
      <c r="O286" s="11">
        <v>0</v>
      </c>
      <c r="P286" s="11"/>
      <c r="Q286" s="11">
        <v>0</v>
      </c>
      <c r="R286" s="11"/>
      <c r="S286" s="11">
        <v>0</v>
      </c>
      <c r="T286" s="11"/>
      <c r="U286" s="11">
        <v>0</v>
      </c>
      <c r="V286" s="11"/>
      <c r="W286" s="11">
        <v>0</v>
      </c>
      <c r="X286" s="11"/>
      <c r="Y286" s="11">
        <v>0</v>
      </c>
      <c r="Z286" s="19"/>
      <c r="AA286" s="11">
        <f t="shared" si="26"/>
        <v>0</v>
      </c>
    </row>
    <row r="287" spans="1:27" x14ac:dyDescent="0.25">
      <c r="A287" s="14" t="s">
        <v>5</v>
      </c>
      <c r="B287" s="14"/>
      <c r="C287" s="11">
        <v>0</v>
      </c>
      <c r="D287" s="11"/>
      <c r="E287" s="11">
        <v>0</v>
      </c>
      <c r="F287" s="11"/>
      <c r="G287" s="11">
        <v>0</v>
      </c>
      <c r="H287" s="11"/>
      <c r="I287" s="41">
        <v>0</v>
      </c>
      <c r="J287" s="11"/>
      <c r="K287" s="11">
        <v>0</v>
      </c>
      <c r="L287" s="11"/>
      <c r="M287" s="11">
        <v>0</v>
      </c>
      <c r="N287" s="11"/>
      <c r="O287" s="11">
        <v>0</v>
      </c>
      <c r="P287" s="11"/>
      <c r="Q287" s="11">
        <v>0</v>
      </c>
      <c r="R287" s="11"/>
      <c r="S287" s="11">
        <v>0</v>
      </c>
      <c r="T287" s="11"/>
      <c r="U287" s="11">
        <v>0</v>
      </c>
      <c r="V287" s="11"/>
      <c r="W287" s="11">
        <v>0</v>
      </c>
      <c r="X287" s="11"/>
      <c r="Y287" s="11">
        <v>0</v>
      </c>
      <c r="Z287" s="19"/>
      <c r="AA287" s="11">
        <f t="shared" si="26"/>
        <v>0</v>
      </c>
    </row>
    <row r="288" spans="1:27" x14ac:dyDescent="0.25">
      <c r="A288" s="14" t="s">
        <v>10</v>
      </c>
      <c r="B288" s="14"/>
      <c r="C288" s="11">
        <v>0</v>
      </c>
      <c r="D288" s="11"/>
      <c r="E288" s="11">
        <v>0</v>
      </c>
      <c r="F288" s="11"/>
      <c r="G288" s="11">
        <v>0</v>
      </c>
      <c r="H288" s="11"/>
      <c r="I288" s="41">
        <v>0</v>
      </c>
      <c r="J288" s="11"/>
      <c r="K288" s="11">
        <v>0</v>
      </c>
      <c r="L288" s="11"/>
      <c r="M288" s="11">
        <v>0</v>
      </c>
      <c r="N288" s="11"/>
      <c r="O288" s="11">
        <v>0</v>
      </c>
      <c r="P288" s="11"/>
      <c r="Q288" s="11">
        <v>0</v>
      </c>
      <c r="R288" s="11"/>
      <c r="S288" s="11">
        <v>0</v>
      </c>
      <c r="T288" s="11"/>
      <c r="U288" s="11">
        <v>0</v>
      </c>
      <c r="V288" s="11"/>
      <c r="W288" s="11">
        <v>0</v>
      </c>
      <c r="X288" s="11"/>
      <c r="Y288" s="11">
        <v>0</v>
      </c>
      <c r="Z288" s="19"/>
      <c r="AA288" s="11">
        <f t="shared" si="26"/>
        <v>0</v>
      </c>
    </row>
    <row r="289" spans="1:27" x14ac:dyDescent="0.25">
      <c r="A289" s="15" t="s">
        <v>7</v>
      </c>
      <c r="B289" s="14"/>
      <c r="C289" s="11">
        <v>0</v>
      </c>
      <c r="D289" s="11"/>
      <c r="E289" s="11">
        <v>0</v>
      </c>
      <c r="F289" s="11"/>
      <c r="G289" s="11">
        <v>0</v>
      </c>
      <c r="H289" s="11"/>
      <c r="I289" s="41">
        <v>0</v>
      </c>
      <c r="J289" s="11"/>
      <c r="K289" s="11">
        <v>0</v>
      </c>
      <c r="L289" s="11"/>
      <c r="M289" s="11">
        <v>0</v>
      </c>
      <c r="N289" s="11"/>
      <c r="O289" s="11">
        <v>0</v>
      </c>
      <c r="P289" s="11"/>
      <c r="Q289" s="11">
        <v>0</v>
      </c>
      <c r="R289" s="11"/>
      <c r="S289" s="11">
        <v>0</v>
      </c>
      <c r="T289" s="11"/>
      <c r="U289" s="11">
        <v>0</v>
      </c>
      <c r="V289" s="11"/>
      <c r="W289" s="11">
        <v>0</v>
      </c>
      <c r="X289" s="11"/>
      <c r="Y289" s="11">
        <v>0</v>
      </c>
      <c r="Z289" s="19"/>
      <c r="AA289" s="11">
        <f t="shared" si="26"/>
        <v>0</v>
      </c>
    </row>
    <row r="290" spans="1:27" x14ac:dyDescent="0.25">
      <c r="A290" s="15"/>
      <c r="B290" s="14"/>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9"/>
      <c r="AA290" s="11"/>
    </row>
    <row r="291" spans="1:27" x14ac:dyDescent="0.25">
      <c r="A291" s="15"/>
      <c r="B291" s="14"/>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9"/>
      <c r="AA291" s="11"/>
    </row>
    <row r="292" spans="1:27" x14ac:dyDescent="0.25">
      <c r="A292" s="10" t="s">
        <v>27</v>
      </c>
      <c r="B292" s="14"/>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9"/>
      <c r="AA292" s="11"/>
    </row>
    <row r="293" spans="1:27" x14ac:dyDescent="0.25">
      <c r="A293" s="37" t="s">
        <v>1</v>
      </c>
      <c r="B293" s="14"/>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9"/>
      <c r="AA293" s="11"/>
    </row>
    <row r="294" spans="1:27" x14ac:dyDescent="0.25">
      <c r="A294" s="14" t="s">
        <v>2</v>
      </c>
      <c r="B294" s="14"/>
      <c r="C294" s="11">
        <v>1031783.8200000001</v>
      </c>
      <c r="D294" s="11"/>
      <c r="E294" s="11">
        <v>1121939.8400000001</v>
      </c>
      <c r="F294" s="11"/>
      <c r="G294" s="11">
        <v>2117516.5499999998</v>
      </c>
      <c r="H294" s="11"/>
      <c r="I294" s="41">
        <v>2833350.17</v>
      </c>
      <c r="J294" s="11"/>
      <c r="K294" s="11">
        <v>2677764.88</v>
      </c>
      <c r="L294" s="11"/>
      <c r="M294" s="41">
        <v>2900218.34</v>
      </c>
      <c r="N294" s="11"/>
      <c r="O294" s="41">
        <v>3664749.69</v>
      </c>
      <c r="P294" s="11"/>
      <c r="Q294" s="41">
        <v>3659983.7600000002</v>
      </c>
      <c r="R294" s="11"/>
      <c r="S294" s="41">
        <v>4071164.89</v>
      </c>
      <c r="T294" s="11"/>
      <c r="U294" s="41">
        <v>1757956.5</v>
      </c>
      <c r="V294" s="11"/>
      <c r="W294" s="41">
        <v>1290763.45</v>
      </c>
      <c r="X294" s="11"/>
      <c r="Y294" s="41">
        <v>1199906.23</v>
      </c>
      <c r="Z294" s="19"/>
      <c r="AA294" s="41">
        <f t="shared" ref="AA294:AA299" si="27">SUM(C294:Z294)</f>
        <v>28327098.120000001</v>
      </c>
    </row>
    <row r="295" spans="1:27" x14ac:dyDescent="0.25">
      <c r="A295" s="14" t="s">
        <v>3</v>
      </c>
      <c r="B295" s="14"/>
      <c r="C295" s="11">
        <v>152599.78</v>
      </c>
      <c r="D295" s="11"/>
      <c r="E295" s="11">
        <v>210167.36</v>
      </c>
      <c r="F295" s="11"/>
      <c r="G295" s="11">
        <v>157031.13</v>
      </c>
      <c r="H295" s="11"/>
      <c r="I295" s="41">
        <v>102248.35999999999</v>
      </c>
      <c r="J295" s="11"/>
      <c r="K295" s="11">
        <v>209597.62</v>
      </c>
      <c r="L295" s="11"/>
      <c r="M295" s="41">
        <v>206330.91999999998</v>
      </c>
      <c r="N295" s="11"/>
      <c r="O295" s="41">
        <v>-272511.03000000003</v>
      </c>
      <c r="P295" s="11"/>
      <c r="Q295" s="41">
        <v>-86889.510000000009</v>
      </c>
      <c r="R295" s="11"/>
      <c r="S295" s="41">
        <v>233879.88999999998</v>
      </c>
      <c r="T295" s="11"/>
      <c r="U295" s="41">
        <v>85173.48000000001</v>
      </c>
      <c r="V295" s="11"/>
      <c r="W295" s="41">
        <v>144545.32999999999</v>
      </c>
      <c r="X295" s="11"/>
      <c r="Y295" s="41">
        <v>-51346.28</v>
      </c>
      <c r="Z295" s="19"/>
      <c r="AA295" s="41">
        <f t="shared" si="27"/>
        <v>1090827.0499999998</v>
      </c>
    </row>
    <row r="296" spans="1:27" x14ac:dyDescent="0.25">
      <c r="A296" s="14" t="s">
        <v>4</v>
      </c>
      <c r="B296" s="14"/>
      <c r="C296" s="11">
        <v>1304.68</v>
      </c>
      <c r="D296" s="11"/>
      <c r="E296" s="11">
        <v>1079.94</v>
      </c>
      <c r="F296" s="11"/>
      <c r="G296" s="11">
        <v>1968.27</v>
      </c>
      <c r="H296" s="11"/>
      <c r="I296" s="41">
        <v>2078.48</v>
      </c>
      <c r="J296" s="11"/>
      <c r="K296" s="11">
        <v>2373.4499999999998</v>
      </c>
      <c r="L296" s="11"/>
      <c r="M296" s="41">
        <v>4619.0600000000004</v>
      </c>
      <c r="N296" s="11"/>
      <c r="O296" s="41">
        <v>2436.56</v>
      </c>
      <c r="P296" s="11"/>
      <c r="Q296" s="41">
        <v>2277.9299999999998</v>
      </c>
      <c r="R296" s="11"/>
      <c r="S296" s="41">
        <v>1615.68</v>
      </c>
      <c r="T296" s="11"/>
      <c r="U296" s="41">
        <v>1709.99</v>
      </c>
      <c r="V296" s="11"/>
      <c r="W296" s="41">
        <v>1849.35</v>
      </c>
      <c r="X296" s="11"/>
      <c r="Y296" s="41">
        <v>1230.32</v>
      </c>
      <c r="Z296" s="19"/>
      <c r="AA296" s="41">
        <f t="shared" si="27"/>
        <v>24543.71</v>
      </c>
    </row>
    <row r="297" spans="1:27" x14ac:dyDescent="0.25">
      <c r="A297" s="14" t="s">
        <v>5</v>
      </c>
      <c r="B297" s="14"/>
      <c r="C297" s="11">
        <v>151295.1</v>
      </c>
      <c r="D297" s="11"/>
      <c r="E297" s="11">
        <v>209087.41999999998</v>
      </c>
      <c r="F297" s="11"/>
      <c r="G297" s="11">
        <v>155062.86000000002</v>
      </c>
      <c r="H297" s="11"/>
      <c r="I297" s="41">
        <v>100169.87999999999</v>
      </c>
      <c r="J297" s="11"/>
      <c r="K297" s="11">
        <v>207224.16999999998</v>
      </c>
      <c r="L297" s="11"/>
      <c r="M297" s="41">
        <v>201711.86</v>
      </c>
      <c r="N297" s="11"/>
      <c r="O297" s="41">
        <v>-274947.58999999997</v>
      </c>
      <c r="P297" s="11"/>
      <c r="Q297" s="41">
        <v>-89167.44</v>
      </c>
      <c r="R297" s="11"/>
      <c r="S297" s="41">
        <v>232264.21</v>
      </c>
      <c r="T297" s="11"/>
      <c r="U297" s="41">
        <v>83463.49000000002</v>
      </c>
      <c r="V297" s="11"/>
      <c r="W297" s="41">
        <v>142695.97999999998</v>
      </c>
      <c r="X297" s="11"/>
      <c r="Y297" s="41">
        <v>-52576.6</v>
      </c>
      <c r="Z297" s="19"/>
      <c r="AA297" s="41">
        <f t="shared" si="27"/>
        <v>1066283.3399999999</v>
      </c>
    </row>
    <row r="298" spans="1:27" x14ac:dyDescent="0.25">
      <c r="A298" s="14" t="s">
        <v>6</v>
      </c>
      <c r="B298" s="14"/>
      <c r="C298" s="11">
        <v>51440.33</v>
      </c>
      <c r="D298" s="11"/>
      <c r="E298" s="11">
        <v>71089.73000000001</v>
      </c>
      <c r="F298" s="11"/>
      <c r="G298" s="11">
        <v>52721.380000000005</v>
      </c>
      <c r="H298" s="11"/>
      <c r="I298" s="41">
        <v>34057.759999999995</v>
      </c>
      <c r="J298" s="11"/>
      <c r="K298" s="11">
        <v>70456.209999999992</v>
      </c>
      <c r="L298" s="11"/>
      <c r="M298" s="41">
        <v>68582.03</v>
      </c>
      <c r="N298" s="11"/>
      <c r="O298" s="41">
        <v>-93482.19</v>
      </c>
      <c r="P298" s="11"/>
      <c r="Q298" s="41">
        <v>-30316.93</v>
      </c>
      <c r="R298" s="11"/>
      <c r="S298" s="41">
        <v>78969.83</v>
      </c>
      <c r="T298" s="11"/>
      <c r="U298" s="41">
        <v>28377.59</v>
      </c>
      <c r="V298" s="11"/>
      <c r="W298" s="41">
        <v>48516.63</v>
      </c>
      <c r="X298" s="11"/>
      <c r="Y298" s="41">
        <v>-17876.039999999997</v>
      </c>
      <c r="Z298" s="19"/>
      <c r="AA298" s="41">
        <f t="shared" si="27"/>
        <v>362536.33000000013</v>
      </c>
    </row>
    <row r="299" spans="1:27" x14ac:dyDescent="0.25">
      <c r="A299" s="15" t="s">
        <v>7</v>
      </c>
      <c r="B299" s="14"/>
      <c r="C299" s="11">
        <v>3025.9</v>
      </c>
      <c r="D299" s="11"/>
      <c r="E299" s="11">
        <v>4181.75</v>
      </c>
      <c r="F299" s="11"/>
      <c r="G299" s="11">
        <v>3101.26</v>
      </c>
      <c r="H299" s="11"/>
      <c r="I299" s="41">
        <v>2003.3899999999999</v>
      </c>
      <c r="J299" s="11"/>
      <c r="K299" s="11">
        <v>4144.4799999999996</v>
      </c>
      <c r="L299" s="11"/>
      <c r="M299" s="41">
        <v>4034.24</v>
      </c>
      <c r="N299" s="11"/>
      <c r="O299" s="41">
        <v>-5498.96</v>
      </c>
      <c r="P299" s="11"/>
      <c r="Q299" s="41">
        <v>-1783.34</v>
      </c>
      <c r="R299" s="11"/>
      <c r="S299" s="41">
        <v>4645.29</v>
      </c>
      <c r="T299" s="11"/>
      <c r="U299" s="41">
        <v>1669.27</v>
      </c>
      <c r="V299" s="11"/>
      <c r="W299" s="41">
        <v>2853.92</v>
      </c>
      <c r="X299" s="11"/>
      <c r="Y299" s="41">
        <v>-1051.53</v>
      </c>
      <c r="Z299" s="19"/>
      <c r="AA299" s="41">
        <f t="shared" si="27"/>
        <v>21325.67</v>
      </c>
    </row>
    <row r="300" spans="1:27" x14ac:dyDescent="0.25">
      <c r="A300" s="37" t="s">
        <v>8</v>
      </c>
      <c r="B300" s="14"/>
      <c r="C300" s="11"/>
      <c r="D300" s="11"/>
      <c r="E300" s="11"/>
      <c r="F300" s="11"/>
      <c r="G300" s="11"/>
      <c r="H300" s="11"/>
      <c r="I300" s="41"/>
      <c r="J300" s="11"/>
      <c r="K300" s="11"/>
      <c r="L300" s="11"/>
      <c r="M300" s="41"/>
      <c r="N300" s="11"/>
      <c r="O300" s="41"/>
      <c r="P300" s="11"/>
      <c r="Q300" s="41"/>
      <c r="R300" s="11"/>
      <c r="S300" s="41"/>
      <c r="T300" s="11"/>
      <c r="U300" s="41"/>
      <c r="V300" s="11"/>
      <c r="W300" s="41"/>
      <c r="X300" s="11"/>
      <c r="Y300" s="41"/>
      <c r="Z300" s="19"/>
      <c r="AA300" s="11"/>
    </row>
    <row r="301" spans="1:27" x14ac:dyDescent="0.25">
      <c r="A301" s="14" t="s">
        <v>2</v>
      </c>
      <c r="B301" s="14"/>
      <c r="C301" s="11">
        <v>543643.30000000005</v>
      </c>
      <c r="D301" s="11"/>
      <c r="E301" s="11">
        <v>634378.28</v>
      </c>
      <c r="F301" s="11"/>
      <c r="G301" s="11">
        <v>1256184.07</v>
      </c>
      <c r="H301" s="11"/>
      <c r="I301" s="41">
        <v>1547158.71</v>
      </c>
      <c r="J301" s="11"/>
      <c r="K301" s="11">
        <v>1185266.69</v>
      </c>
      <c r="L301" s="11"/>
      <c r="M301" s="41">
        <v>1615170.93</v>
      </c>
      <c r="N301" s="11"/>
      <c r="O301" s="41">
        <v>2017054.41</v>
      </c>
      <c r="P301" s="11"/>
      <c r="Q301" s="41">
        <v>2413695.1800000002</v>
      </c>
      <c r="R301" s="11"/>
      <c r="S301" s="41">
        <v>2659927.87</v>
      </c>
      <c r="T301" s="11"/>
      <c r="U301" s="41">
        <v>876065.88</v>
      </c>
      <c r="V301" s="11"/>
      <c r="W301" s="41">
        <v>680630.74</v>
      </c>
      <c r="X301" s="11"/>
      <c r="Y301" s="41">
        <v>711878.16</v>
      </c>
      <c r="Z301" s="19"/>
      <c r="AA301" s="11">
        <f>SUM(C301:Z301)</f>
        <v>16141054.220000003</v>
      </c>
    </row>
    <row r="302" spans="1:27" x14ac:dyDescent="0.25">
      <c r="A302" s="14" t="s">
        <v>5</v>
      </c>
      <c r="B302" s="14"/>
      <c r="C302" s="11">
        <v>90860.94</v>
      </c>
      <c r="D302" s="11"/>
      <c r="E302" s="11">
        <v>156129.01999999999</v>
      </c>
      <c r="F302" s="11"/>
      <c r="G302" s="11">
        <v>99982.46</v>
      </c>
      <c r="H302" s="11"/>
      <c r="I302" s="41">
        <v>191807.21</v>
      </c>
      <c r="J302" s="11"/>
      <c r="K302" s="11">
        <v>138732.66</v>
      </c>
      <c r="L302" s="11"/>
      <c r="M302" s="41">
        <v>287084.94</v>
      </c>
      <c r="N302" s="11"/>
      <c r="O302" s="41">
        <v>-203186.75</v>
      </c>
      <c r="P302" s="11"/>
      <c r="Q302" s="41">
        <v>8357.76</v>
      </c>
      <c r="R302" s="11"/>
      <c r="S302" s="41">
        <v>248691.8</v>
      </c>
      <c r="T302" s="11"/>
      <c r="U302" s="41">
        <v>141618.26</v>
      </c>
      <c r="V302" s="11"/>
      <c r="W302" s="41">
        <v>128481.59</v>
      </c>
      <c r="X302" s="11"/>
      <c r="Y302" s="41">
        <v>-98250.06</v>
      </c>
      <c r="Z302" s="19"/>
      <c r="AA302" s="11">
        <f>SUM(C302:Z302)</f>
        <v>1190309.83</v>
      </c>
    </row>
    <row r="303" spans="1:27" x14ac:dyDescent="0.25">
      <c r="A303" s="14" t="s">
        <v>10</v>
      </c>
      <c r="B303" s="14"/>
      <c r="C303" s="11">
        <v>30892.720000000001</v>
      </c>
      <c r="D303" s="11"/>
      <c r="E303" s="11">
        <v>53083.87</v>
      </c>
      <c r="F303" s="11"/>
      <c r="G303" s="11">
        <v>33994.04</v>
      </c>
      <c r="H303" s="11"/>
      <c r="I303" s="41">
        <v>65214.45</v>
      </c>
      <c r="J303" s="11"/>
      <c r="K303" s="11">
        <v>47169.1</v>
      </c>
      <c r="L303" s="11"/>
      <c r="M303" s="41">
        <v>97608.88</v>
      </c>
      <c r="N303" s="11"/>
      <c r="O303" s="41">
        <v>-69083.5</v>
      </c>
      <c r="P303" s="11"/>
      <c r="Q303" s="41">
        <v>2841.64</v>
      </c>
      <c r="R303" s="11"/>
      <c r="S303" s="41">
        <v>84555.21</v>
      </c>
      <c r="T303" s="11"/>
      <c r="U303" s="41">
        <v>48150.21</v>
      </c>
      <c r="V303" s="11"/>
      <c r="W303" s="41">
        <v>43683.74</v>
      </c>
      <c r="X303" s="11"/>
      <c r="Y303" s="41">
        <v>-33405.019999999997</v>
      </c>
      <c r="Z303" s="19"/>
      <c r="AA303" s="11">
        <f>SUM(C303:Z303)</f>
        <v>404705.34000000008</v>
      </c>
    </row>
    <row r="304" spans="1:27" x14ac:dyDescent="0.25">
      <c r="A304" s="15" t="s">
        <v>7</v>
      </c>
      <c r="B304" s="14"/>
      <c r="C304" s="11">
        <v>1817.22</v>
      </c>
      <c r="D304" s="11"/>
      <c r="E304" s="11">
        <v>3122.58</v>
      </c>
      <c r="F304" s="11"/>
      <c r="G304" s="11">
        <v>1999.65</v>
      </c>
      <c r="H304" s="11"/>
      <c r="I304" s="41">
        <v>3836.14</v>
      </c>
      <c r="J304" s="11"/>
      <c r="K304" s="11">
        <v>2774.65</v>
      </c>
      <c r="L304" s="11"/>
      <c r="M304" s="41">
        <v>5741.7</v>
      </c>
      <c r="N304" s="11"/>
      <c r="O304" s="41">
        <v>-4063.74</v>
      </c>
      <c r="P304" s="11"/>
      <c r="Q304" s="41">
        <v>167.16</v>
      </c>
      <c r="R304" s="11"/>
      <c r="S304" s="41">
        <v>4973.84</v>
      </c>
      <c r="T304" s="11"/>
      <c r="U304" s="41">
        <v>2832.37</v>
      </c>
      <c r="V304" s="11"/>
      <c r="W304" s="41">
        <v>2569.63</v>
      </c>
      <c r="X304" s="11"/>
      <c r="Y304" s="41">
        <v>-1965</v>
      </c>
      <c r="Z304" s="19"/>
      <c r="AA304" s="11">
        <f>SUM(C304:Z304)</f>
        <v>23806.199999999997</v>
      </c>
    </row>
    <row r="305" spans="1:27" x14ac:dyDescent="0.25">
      <c r="A305" s="37" t="s">
        <v>9</v>
      </c>
      <c r="B305" s="14"/>
      <c r="C305" s="41"/>
      <c r="D305" s="11"/>
      <c r="E305" s="11"/>
      <c r="F305" s="11"/>
      <c r="G305" s="11"/>
      <c r="H305" s="11"/>
      <c r="I305" s="41"/>
      <c r="J305" s="11"/>
      <c r="K305" s="11"/>
      <c r="L305" s="11"/>
      <c r="M305" s="41"/>
      <c r="N305" s="11"/>
      <c r="O305" s="41"/>
      <c r="P305" s="11"/>
      <c r="Q305" s="41"/>
      <c r="R305" s="11"/>
      <c r="S305" s="41"/>
      <c r="T305" s="11"/>
      <c r="U305" s="41"/>
      <c r="V305" s="11"/>
      <c r="W305" s="41"/>
      <c r="X305" s="11"/>
      <c r="Y305" s="41"/>
      <c r="Z305" s="19"/>
      <c r="AA305" s="11"/>
    </row>
    <row r="306" spans="1:27" x14ac:dyDescent="0.25">
      <c r="A306" s="14" t="s">
        <v>2</v>
      </c>
      <c r="B306" s="14"/>
      <c r="C306" s="41">
        <v>488140.52</v>
      </c>
      <c r="D306" s="11"/>
      <c r="E306" s="11">
        <v>487561.56</v>
      </c>
      <c r="F306" s="11"/>
      <c r="G306" s="11">
        <v>861332.47999999998</v>
      </c>
      <c r="H306" s="11"/>
      <c r="I306" s="41">
        <v>1286191.46</v>
      </c>
      <c r="J306" s="11"/>
      <c r="K306" s="11">
        <v>1492498.19</v>
      </c>
      <c r="L306" s="11"/>
      <c r="M306" s="41">
        <v>1285047.4099999999</v>
      </c>
      <c r="N306" s="11"/>
      <c r="O306" s="41">
        <v>1647695.28</v>
      </c>
      <c r="P306" s="11"/>
      <c r="Q306" s="41">
        <v>1246288.58</v>
      </c>
      <c r="R306" s="11"/>
      <c r="S306" s="41">
        <v>1411237.02</v>
      </c>
      <c r="T306" s="11"/>
      <c r="U306" s="41">
        <v>881890.62</v>
      </c>
      <c r="V306" s="11"/>
      <c r="W306" s="41">
        <v>610132.71</v>
      </c>
      <c r="X306" s="11"/>
      <c r="Y306" s="41">
        <v>488028.07</v>
      </c>
      <c r="Z306" s="19"/>
      <c r="AA306" s="11">
        <f t="shared" ref="AA306:AA311" si="28">SUM(C306:Z306)</f>
        <v>12186043.899999999</v>
      </c>
    </row>
    <row r="307" spans="1:27" x14ac:dyDescent="0.25">
      <c r="A307" s="14" t="s">
        <v>3</v>
      </c>
      <c r="B307" s="14"/>
      <c r="C307" s="41">
        <v>61738.84</v>
      </c>
      <c r="D307" s="11"/>
      <c r="E307" s="11">
        <v>54038.34</v>
      </c>
      <c r="F307" s="11"/>
      <c r="G307" s="11">
        <v>57048.67</v>
      </c>
      <c r="H307" s="11"/>
      <c r="I307" s="41">
        <v>-89558.85</v>
      </c>
      <c r="J307" s="11"/>
      <c r="K307" s="11">
        <v>70864.960000000006</v>
      </c>
      <c r="L307" s="11"/>
      <c r="M307" s="41">
        <v>-80754.02</v>
      </c>
      <c r="N307" s="11"/>
      <c r="O307" s="41">
        <v>-69324.28</v>
      </c>
      <c r="P307" s="11"/>
      <c r="Q307" s="41">
        <v>-95247.27</v>
      </c>
      <c r="R307" s="11"/>
      <c r="S307" s="41">
        <v>-14811.91</v>
      </c>
      <c r="T307" s="11"/>
      <c r="U307" s="41">
        <v>-56444.78</v>
      </c>
      <c r="V307" s="11"/>
      <c r="W307" s="41">
        <v>16063.74</v>
      </c>
      <c r="X307" s="11"/>
      <c r="Y307" s="41">
        <v>46903.78</v>
      </c>
      <c r="Z307" s="19"/>
      <c r="AA307" s="41">
        <f t="shared" si="28"/>
        <v>-99482.780000000057</v>
      </c>
    </row>
    <row r="308" spans="1:27" x14ac:dyDescent="0.25">
      <c r="A308" s="14" t="s">
        <v>4</v>
      </c>
      <c r="B308" s="14"/>
      <c r="C308" s="41">
        <v>1304.68</v>
      </c>
      <c r="D308" s="11"/>
      <c r="E308" s="11">
        <v>1079.94</v>
      </c>
      <c r="F308" s="11"/>
      <c r="G308" s="11">
        <v>1968.27</v>
      </c>
      <c r="H308" s="11"/>
      <c r="I308" s="41">
        <v>2078.48</v>
      </c>
      <c r="J308" s="11"/>
      <c r="K308" s="11">
        <v>2373.4499999999998</v>
      </c>
      <c r="L308" s="11"/>
      <c r="M308" s="41">
        <v>4619.0600000000004</v>
      </c>
      <c r="N308" s="11"/>
      <c r="O308" s="41">
        <v>2436.56</v>
      </c>
      <c r="P308" s="11"/>
      <c r="Q308" s="41">
        <v>2277.9299999999998</v>
      </c>
      <c r="R308" s="11"/>
      <c r="S308" s="41">
        <v>1615.68</v>
      </c>
      <c r="T308" s="11"/>
      <c r="U308" s="41">
        <v>1709.99</v>
      </c>
      <c r="V308" s="11"/>
      <c r="W308" s="41">
        <v>1849.35</v>
      </c>
      <c r="X308" s="11"/>
      <c r="Y308" s="41">
        <v>1230.32</v>
      </c>
      <c r="Z308" s="19"/>
      <c r="AA308" s="41">
        <f t="shared" si="28"/>
        <v>24543.71</v>
      </c>
    </row>
    <row r="309" spans="1:27" x14ac:dyDescent="0.25">
      <c r="A309" s="14" t="s">
        <v>5</v>
      </c>
      <c r="B309" s="14"/>
      <c r="C309" s="41">
        <v>60434.16</v>
      </c>
      <c r="D309" s="11"/>
      <c r="E309" s="11">
        <v>52958.400000000001</v>
      </c>
      <c r="F309" s="11"/>
      <c r="G309" s="11">
        <v>55080.4</v>
      </c>
      <c r="H309" s="11"/>
      <c r="I309" s="41">
        <v>-91637.33</v>
      </c>
      <c r="J309" s="11"/>
      <c r="K309" s="11">
        <v>68491.509999999995</v>
      </c>
      <c r="L309" s="11"/>
      <c r="M309" s="41">
        <v>-85373.08</v>
      </c>
      <c r="N309" s="11"/>
      <c r="O309" s="41">
        <v>-71760.84</v>
      </c>
      <c r="P309" s="11"/>
      <c r="Q309" s="41">
        <v>-97525.2</v>
      </c>
      <c r="R309" s="11"/>
      <c r="S309" s="41">
        <v>-16427.59</v>
      </c>
      <c r="T309" s="11"/>
      <c r="U309" s="41">
        <v>-58154.77</v>
      </c>
      <c r="V309" s="11"/>
      <c r="W309" s="41">
        <v>14214.39</v>
      </c>
      <c r="X309" s="11"/>
      <c r="Y309" s="41">
        <v>45673.46</v>
      </c>
      <c r="Z309" s="19"/>
      <c r="AA309" s="41">
        <f t="shared" si="28"/>
        <v>-124026.49000000002</v>
      </c>
    </row>
    <row r="310" spans="1:27" x14ac:dyDescent="0.25">
      <c r="A310" s="14" t="s">
        <v>10</v>
      </c>
      <c r="B310" s="14"/>
      <c r="C310" s="41">
        <v>20547.61</v>
      </c>
      <c r="D310" s="11"/>
      <c r="E310" s="11">
        <v>18005.86</v>
      </c>
      <c r="F310" s="11"/>
      <c r="G310" s="11">
        <v>18727.34</v>
      </c>
      <c r="H310" s="11"/>
      <c r="I310" s="41">
        <v>-31156.69</v>
      </c>
      <c r="J310" s="11"/>
      <c r="K310" s="11">
        <v>23287.11</v>
      </c>
      <c r="L310" s="11"/>
      <c r="M310" s="41">
        <v>-29026.85</v>
      </c>
      <c r="N310" s="11"/>
      <c r="O310" s="41">
        <v>-24398.69</v>
      </c>
      <c r="P310" s="11"/>
      <c r="Q310" s="41">
        <v>-33158.57</v>
      </c>
      <c r="R310" s="11"/>
      <c r="S310" s="41">
        <v>-5585.38</v>
      </c>
      <c r="T310" s="11"/>
      <c r="U310" s="41">
        <v>-19772.62</v>
      </c>
      <c r="V310" s="11"/>
      <c r="W310" s="41">
        <v>4832.8900000000003</v>
      </c>
      <c r="X310" s="11"/>
      <c r="Y310" s="41">
        <v>15528.98</v>
      </c>
      <c r="Z310" s="19"/>
      <c r="AA310" s="41">
        <f t="shared" si="28"/>
        <v>-42169.010000000009</v>
      </c>
    </row>
    <row r="311" spans="1:27" x14ac:dyDescent="0.25">
      <c r="A311" s="15" t="s">
        <v>7</v>
      </c>
      <c r="B311" s="14"/>
      <c r="C311" s="41">
        <v>1208.68</v>
      </c>
      <c r="D311" s="11"/>
      <c r="E311" s="11">
        <v>1059.17</v>
      </c>
      <c r="F311" s="11"/>
      <c r="G311" s="11">
        <v>1101.6099999999999</v>
      </c>
      <c r="H311" s="11"/>
      <c r="I311" s="41">
        <v>-1832.75</v>
      </c>
      <c r="J311" s="11"/>
      <c r="K311" s="11">
        <v>1369.83</v>
      </c>
      <c r="L311" s="11"/>
      <c r="M311" s="41">
        <v>-1707.46</v>
      </c>
      <c r="N311" s="11"/>
      <c r="O311" s="41">
        <v>-1435.22</v>
      </c>
      <c r="P311" s="11"/>
      <c r="Q311" s="41">
        <v>-1950.5</v>
      </c>
      <c r="R311" s="11"/>
      <c r="S311" s="41">
        <v>-328.55</v>
      </c>
      <c r="T311" s="11"/>
      <c r="U311" s="41">
        <v>-1163.0999999999999</v>
      </c>
      <c r="V311" s="11"/>
      <c r="W311" s="41">
        <v>284.29000000000002</v>
      </c>
      <c r="X311" s="11"/>
      <c r="Y311" s="41">
        <v>913.47</v>
      </c>
      <c r="Z311" s="19"/>
      <c r="AA311" s="41">
        <f t="shared" si="28"/>
        <v>-2480.5300000000007</v>
      </c>
    </row>
    <row r="312" spans="1:27" x14ac:dyDescent="0.25">
      <c r="A312" s="15"/>
      <c r="B312" s="14"/>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9"/>
      <c r="AA312" s="11"/>
    </row>
    <row r="313" spans="1:27" x14ac:dyDescent="0.25">
      <c r="A313" s="15"/>
      <c r="B313" s="14"/>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9"/>
      <c r="AA313" s="11"/>
    </row>
    <row r="314" spans="1:27" x14ac:dyDescent="0.25">
      <c r="A314" s="10" t="s">
        <v>28</v>
      </c>
      <c r="B314" s="14"/>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9"/>
      <c r="AA314" s="11"/>
    </row>
    <row r="315" spans="1:27" x14ac:dyDescent="0.25">
      <c r="A315" s="37" t="s">
        <v>1</v>
      </c>
      <c r="B315" s="14"/>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9"/>
      <c r="AA315" s="11"/>
    </row>
    <row r="316" spans="1:27" x14ac:dyDescent="0.25">
      <c r="A316" s="14" t="s">
        <v>2</v>
      </c>
      <c r="B316" s="14"/>
      <c r="C316" s="11">
        <v>42366381.339999996</v>
      </c>
      <c r="D316" s="11"/>
      <c r="E316" s="11">
        <v>39294581.060000002</v>
      </c>
      <c r="F316" s="11"/>
      <c r="G316" s="11">
        <v>51509763.990000002</v>
      </c>
      <c r="H316" s="11"/>
      <c r="I316" s="11">
        <v>56151111.769999996</v>
      </c>
      <c r="J316" s="11"/>
      <c r="K316" s="11">
        <v>61786797.43</v>
      </c>
      <c r="L316" s="11"/>
      <c r="M316" s="41">
        <v>59338685.380000003</v>
      </c>
      <c r="N316" s="11"/>
      <c r="O316" s="41">
        <v>53648055.210000001</v>
      </c>
      <c r="P316" s="11"/>
      <c r="Q316" s="41">
        <v>43396666.440000005</v>
      </c>
      <c r="R316" s="11"/>
      <c r="S316" s="11">
        <v>56430674.090000004</v>
      </c>
      <c r="T316" s="11"/>
      <c r="U316" s="41">
        <v>44150823.130000003</v>
      </c>
      <c r="V316" s="11"/>
      <c r="W316" s="41">
        <v>36865776.359999999</v>
      </c>
      <c r="X316" s="11"/>
      <c r="Y316" s="11">
        <v>30111856.639999997</v>
      </c>
      <c r="Z316" s="19"/>
      <c r="AA316" s="11">
        <f t="shared" ref="AA316:AA321" si="29">SUM(C316:Z316)</f>
        <v>575051172.84000003</v>
      </c>
    </row>
    <row r="317" spans="1:27" x14ac:dyDescent="0.25">
      <c r="A317" s="14" t="s">
        <v>3</v>
      </c>
      <c r="B317" s="14"/>
      <c r="C317" s="11">
        <v>3839225.5300000003</v>
      </c>
      <c r="D317" s="11"/>
      <c r="E317" s="11">
        <v>3887314.6</v>
      </c>
      <c r="F317" s="11"/>
      <c r="G317" s="11">
        <v>6268614.0800000001</v>
      </c>
      <c r="H317" s="11"/>
      <c r="I317" s="11">
        <v>5268661.9000000004</v>
      </c>
      <c r="J317" s="11"/>
      <c r="K317" s="11">
        <v>6175466.3200000003</v>
      </c>
      <c r="L317" s="11"/>
      <c r="M317" s="41">
        <v>5266377.57</v>
      </c>
      <c r="N317" s="11"/>
      <c r="O317" s="41">
        <v>4889283.62</v>
      </c>
      <c r="P317" s="11"/>
      <c r="Q317" s="41">
        <v>3971772.73</v>
      </c>
      <c r="R317" s="11"/>
      <c r="S317" s="11">
        <v>6308182.8100000005</v>
      </c>
      <c r="T317" s="11"/>
      <c r="U317" s="41">
        <v>4058389.28</v>
      </c>
      <c r="V317" s="11"/>
      <c r="W317" s="41">
        <v>4573442.9700000007</v>
      </c>
      <c r="X317" s="11"/>
      <c r="Y317" s="11">
        <v>2565463.8499999996</v>
      </c>
      <c r="Z317" s="19"/>
      <c r="AA317" s="11">
        <f t="shared" si="29"/>
        <v>57072195.259999998</v>
      </c>
    </row>
    <row r="318" spans="1:27" x14ac:dyDescent="0.25">
      <c r="A318" s="14" t="s">
        <v>4</v>
      </c>
      <c r="B318" s="14"/>
      <c r="C318" s="11">
        <v>2480952.09</v>
      </c>
      <c r="D318" s="11"/>
      <c r="E318" s="11">
        <v>1302175.76</v>
      </c>
      <c r="F318" s="11"/>
      <c r="G318" s="11">
        <v>4265301.26</v>
      </c>
      <c r="H318" s="11"/>
      <c r="I318" s="11">
        <v>3876843.77</v>
      </c>
      <c r="J318" s="11"/>
      <c r="K318" s="11">
        <v>3796728.97</v>
      </c>
      <c r="L318" s="11"/>
      <c r="M318" s="41">
        <v>3848034.75</v>
      </c>
      <c r="N318" s="11"/>
      <c r="O318" s="41">
        <v>2706129.09</v>
      </c>
      <c r="P318" s="11"/>
      <c r="Q318" s="41">
        <v>2927735.84</v>
      </c>
      <c r="R318" s="11"/>
      <c r="S318" s="11">
        <v>3294799.08</v>
      </c>
      <c r="T318" s="11"/>
      <c r="U318" s="41">
        <v>2923177.95</v>
      </c>
      <c r="V318" s="11"/>
      <c r="W318" s="41">
        <v>3008785.74</v>
      </c>
      <c r="X318" s="11"/>
      <c r="Y318" s="11">
        <v>1518652.35</v>
      </c>
      <c r="Z318" s="19"/>
      <c r="AA318" s="11">
        <f t="shared" si="29"/>
        <v>35949316.649999999</v>
      </c>
    </row>
    <row r="319" spans="1:27" x14ac:dyDescent="0.25">
      <c r="A319" s="14" t="s">
        <v>5</v>
      </c>
      <c r="B319" s="14"/>
      <c r="C319" s="11">
        <v>1358273.44</v>
      </c>
      <c r="D319" s="11"/>
      <c r="E319" s="11">
        <v>2585138.84</v>
      </c>
      <c r="F319" s="11"/>
      <c r="G319" s="11">
        <v>2003312.82</v>
      </c>
      <c r="H319" s="11"/>
      <c r="I319" s="11">
        <v>1391818.13</v>
      </c>
      <c r="J319" s="11"/>
      <c r="K319" s="11">
        <v>2378737.35</v>
      </c>
      <c r="L319" s="11"/>
      <c r="M319" s="41">
        <v>1418342.8199999998</v>
      </c>
      <c r="N319" s="11"/>
      <c r="O319" s="41">
        <v>2183154.5300000003</v>
      </c>
      <c r="P319" s="11"/>
      <c r="Q319" s="41">
        <v>1044036.89</v>
      </c>
      <c r="R319" s="11"/>
      <c r="S319" s="11">
        <v>3013383.73</v>
      </c>
      <c r="T319" s="11"/>
      <c r="U319" s="41">
        <v>1135211.33</v>
      </c>
      <c r="V319" s="11"/>
      <c r="W319" s="41">
        <v>1564657.23</v>
      </c>
      <c r="X319" s="11"/>
      <c r="Y319" s="11">
        <v>1046811.5</v>
      </c>
      <c r="Z319" s="19"/>
      <c r="AA319" s="11">
        <f t="shared" si="29"/>
        <v>21122878.610000003</v>
      </c>
    </row>
    <row r="320" spans="1:27" x14ac:dyDescent="0.25">
      <c r="A320" s="14" t="s">
        <v>6</v>
      </c>
      <c r="B320" s="14"/>
      <c r="C320" s="11">
        <v>461812.97</v>
      </c>
      <c r="D320" s="11"/>
      <c r="E320" s="11">
        <v>878947.2</v>
      </c>
      <c r="F320" s="11"/>
      <c r="G320" s="11">
        <v>681126.3600000001</v>
      </c>
      <c r="H320" s="11"/>
      <c r="I320" s="11">
        <v>473218.17</v>
      </c>
      <c r="J320" s="11"/>
      <c r="K320" s="11">
        <v>808770.7</v>
      </c>
      <c r="L320" s="11"/>
      <c r="M320" s="41">
        <v>482236.56</v>
      </c>
      <c r="N320" s="11"/>
      <c r="O320" s="41">
        <v>742272.55</v>
      </c>
      <c r="P320" s="11"/>
      <c r="Q320" s="41">
        <v>354972.54000000004</v>
      </c>
      <c r="R320" s="11"/>
      <c r="S320" s="11">
        <v>1024550.47</v>
      </c>
      <c r="T320" s="11"/>
      <c r="U320" s="41">
        <v>385971.85</v>
      </c>
      <c r="V320" s="11"/>
      <c r="W320" s="41">
        <v>531983.46</v>
      </c>
      <c r="X320" s="11"/>
      <c r="Y320" s="11">
        <v>355915.91000000003</v>
      </c>
      <c r="Z320" s="19"/>
      <c r="AA320" s="11">
        <f t="shared" si="29"/>
        <v>7181778.7400000002</v>
      </c>
    </row>
    <row r="321" spans="1:27" x14ac:dyDescent="0.25">
      <c r="A321" s="15" t="s">
        <v>7</v>
      </c>
      <c r="B321" s="14"/>
      <c r="C321" s="11">
        <v>27165.469999999998</v>
      </c>
      <c r="D321" s="11"/>
      <c r="E321" s="11">
        <v>51702.77</v>
      </c>
      <c r="F321" s="11"/>
      <c r="G321" s="11">
        <v>40066.26</v>
      </c>
      <c r="H321" s="11"/>
      <c r="I321" s="11">
        <v>27836.37</v>
      </c>
      <c r="J321" s="11"/>
      <c r="K321" s="11">
        <v>47574.75</v>
      </c>
      <c r="L321" s="11"/>
      <c r="M321" s="41">
        <v>28366.86</v>
      </c>
      <c r="N321" s="11"/>
      <c r="O321" s="41">
        <v>43663.1</v>
      </c>
      <c r="P321" s="11"/>
      <c r="Q321" s="41">
        <v>20880.740000000002</v>
      </c>
      <c r="R321" s="11"/>
      <c r="S321" s="11">
        <v>60267.67</v>
      </c>
      <c r="T321" s="11"/>
      <c r="U321" s="41">
        <v>22704.219999999998</v>
      </c>
      <c r="V321" s="11"/>
      <c r="W321" s="41">
        <v>31293.14</v>
      </c>
      <c r="X321" s="11"/>
      <c r="Y321" s="11">
        <v>20936.23</v>
      </c>
      <c r="Z321" s="19"/>
      <c r="AA321" s="11">
        <f t="shared" si="29"/>
        <v>422457.5799999999</v>
      </c>
    </row>
    <row r="322" spans="1:27" x14ac:dyDescent="0.25">
      <c r="A322" s="37" t="s">
        <v>8</v>
      </c>
      <c r="B322" s="14"/>
      <c r="C322" s="11"/>
      <c r="D322" s="11"/>
      <c r="E322" s="11"/>
      <c r="F322" s="11"/>
      <c r="G322" s="11"/>
      <c r="H322" s="11"/>
      <c r="I322" s="11"/>
      <c r="J322" s="11"/>
      <c r="K322" s="11"/>
      <c r="L322" s="11"/>
      <c r="M322" s="41"/>
      <c r="N322" s="11"/>
      <c r="O322" s="41"/>
      <c r="P322" s="11"/>
      <c r="Q322" s="41"/>
      <c r="R322" s="11"/>
      <c r="S322" s="11"/>
      <c r="T322" s="11"/>
      <c r="U322" s="41"/>
      <c r="V322" s="11"/>
      <c r="W322" s="41"/>
      <c r="X322" s="11"/>
      <c r="Y322" s="11"/>
      <c r="Z322" s="19"/>
      <c r="AA322" s="11"/>
    </row>
    <row r="323" spans="1:27" x14ac:dyDescent="0.25">
      <c r="A323" s="14" t="s">
        <v>2</v>
      </c>
      <c r="B323" s="14"/>
      <c r="C323" s="11">
        <v>269554.15999999997</v>
      </c>
      <c r="D323" s="11"/>
      <c r="E323" s="11">
        <v>370704.86</v>
      </c>
      <c r="F323" s="11"/>
      <c r="G323" s="11">
        <v>624423.96</v>
      </c>
      <c r="H323" s="11"/>
      <c r="I323" s="11">
        <v>818874.72</v>
      </c>
      <c r="J323" s="11"/>
      <c r="K323" s="11">
        <v>791594.75</v>
      </c>
      <c r="L323" s="11"/>
      <c r="M323" s="41">
        <v>1074721.67</v>
      </c>
      <c r="N323" s="11"/>
      <c r="O323" s="41">
        <v>1151502.28</v>
      </c>
      <c r="P323" s="11"/>
      <c r="Q323" s="41">
        <v>772508.84</v>
      </c>
      <c r="R323" s="11"/>
      <c r="S323" s="11">
        <v>1410371.39</v>
      </c>
      <c r="T323" s="11"/>
      <c r="U323" s="41">
        <v>1114728.3600000001</v>
      </c>
      <c r="V323" s="11"/>
      <c r="W323" s="41">
        <v>921900.04</v>
      </c>
      <c r="X323" s="11"/>
      <c r="Y323" s="11">
        <v>913380.58</v>
      </c>
      <c r="Z323" s="19"/>
      <c r="AA323" s="11">
        <f>SUM(C323:Z323)</f>
        <v>10234265.610000001</v>
      </c>
    </row>
    <row r="324" spans="1:27" x14ac:dyDescent="0.25">
      <c r="A324" s="14" t="s">
        <v>5</v>
      </c>
      <c r="B324" s="14"/>
      <c r="C324" s="11">
        <v>50139.99</v>
      </c>
      <c r="D324" s="11"/>
      <c r="E324" s="11">
        <v>98535.13</v>
      </c>
      <c r="F324" s="11"/>
      <c r="G324" s="11">
        <v>101997.97</v>
      </c>
      <c r="H324" s="11"/>
      <c r="I324" s="11">
        <v>129589.87</v>
      </c>
      <c r="J324" s="11"/>
      <c r="K324" s="11">
        <v>46514.98</v>
      </c>
      <c r="L324" s="11"/>
      <c r="M324" s="41">
        <v>78288.91</v>
      </c>
      <c r="N324" s="11"/>
      <c r="O324" s="41">
        <v>96820.75</v>
      </c>
      <c r="P324" s="11"/>
      <c r="Q324" s="41">
        <v>41326.92</v>
      </c>
      <c r="R324" s="11"/>
      <c r="S324" s="11">
        <v>79982.03</v>
      </c>
      <c r="T324" s="11"/>
      <c r="U324" s="41">
        <v>141543.71</v>
      </c>
      <c r="V324" s="11"/>
      <c r="W324" s="41">
        <v>-21414.76</v>
      </c>
      <c r="X324" s="11"/>
      <c r="Y324" s="11">
        <v>112757.82</v>
      </c>
      <c r="Z324" s="19"/>
      <c r="AA324" s="11">
        <f>SUM(C324:Z324)</f>
        <v>956083.32000000007</v>
      </c>
    </row>
    <row r="325" spans="1:27" x14ac:dyDescent="0.25">
      <c r="A325" s="14" t="s">
        <v>10</v>
      </c>
      <c r="B325" s="14"/>
      <c r="C325" s="11">
        <v>17047.599999999999</v>
      </c>
      <c r="D325" s="11"/>
      <c r="E325" s="11">
        <v>33501.94</v>
      </c>
      <c r="F325" s="11"/>
      <c r="G325" s="11">
        <v>34679.31</v>
      </c>
      <c r="H325" s="11"/>
      <c r="I325" s="11">
        <v>44060.56</v>
      </c>
      <c r="J325" s="11"/>
      <c r="K325" s="11">
        <v>15815.09</v>
      </c>
      <c r="L325" s="11"/>
      <c r="M325" s="41">
        <v>26618.23</v>
      </c>
      <c r="N325" s="11"/>
      <c r="O325" s="41">
        <v>32919.06</v>
      </c>
      <c r="P325" s="11"/>
      <c r="Q325" s="41">
        <v>14051.15</v>
      </c>
      <c r="R325" s="11"/>
      <c r="S325" s="11">
        <v>27193.89</v>
      </c>
      <c r="T325" s="11"/>
      <c r="U325" s="41">
        <v>48124.86</v>
      </c>
      <c r="V325" s="11"/>
      <c r="W325" s="41">
        <v>-7281.02</v>
      </c>
      <c r="X325" s="11"/>
      <c r="Y325" s="11">
        <v>38337.660000000003</v>
      </c>
      <c r="Z325" s="19"/>
      <c r="AA325" s="11">
        <f>SUM(C325:Z325)</f>
        <v>325068.32999999996</v>
      </c>
    </row>
    <row r="326" spans="1:27" x14ac:dyDescent="0.25">
      <c r="A326" s="15" t="s">
        <v>7</v>
      </c>
      <c r="B326" s="14"/>
      <c r="C326" s="11">
        <v>1002.8</v>
      </c>
      <c r="D326" s="11"/>
      <c r="E326" s="11">
        <v>1970.7</v>
      </c>
      <c r="F326" s="11"/>
      <c r="G326" s="11">
        <v>2039.96</v>
      </c>
      <c r="H326" s="11"/>
      <c r="I326" s="11">
        <v>2591.8000000000002</v>
      </c>
      <c r="J326" s="11"/>
      <c r="K326" s="11">
        <v>930.3</v>
      </c>
      <c r="L326" s="11"/>
      <c r="M326" s="41">
        <v>1565.78</v>
      </c>
      <c r="N326" s="11"/>
      <c r="O326" s="41">
        <v>1936.42</v>
      </c>
      <c r="P326" s="11"/>
      <c r="Q326" s="41">
        <v>826.54</v>
      </c>
      <c r="R326" s="11"/>
      <c r="S326" s="11">
        <v>1599.64</v>
      </c>
      <c r="T326" s="11"/>
      <c r="U326" s="41">
        <v>2830.87</v>
      </c>
      <c r="V326" s="11"/>
      <c r="W326" s="41">
        <v>-428.3</v>
      </c>
      <c r="X326" s="11"/>
      <c r="Y326" s="11">
        <v>2255.16</v>
      </c>
      <c r="Z326" s="19"/>
      <c r="AA326" s="11">
        <f>SUM(C326:Z326)</f>
        <v>19121.669999999998</v>
      </c>
    </row>
    <row r="327" spans="1:27" x14ac:dyDescent="0.25">
      <c r="A327" s="37" t="s">
        <v>9</v>
      </c>
      <c r="B327" s="14"/>
      <c r="C327" s="11"/>
      <c r="D327" s="11"/>
      <c r="E327" s="11"/>
      <c r="F327" s="11"/>
      <c r="G327" s="11"/>
      <c r="H327" s="11"/>
      <c r="I327" s="11"/>
      <c r="J327" s="11"/>
      <c r="K327" s="11"/>
      <c r="L327" s="11"/>
      <c r="M327" s="41"/>
      <c r="N327" s="11"/>
      <c r="O327" s="41"/>
      <c r="P327" s="11"/>
      <c r="Q327" s="41"/>
      <c r="R327" s="11"/>
      <c r="S327" s="11"/>
      <c r="T327" s="11"/>
      <c r="U327" s="41"/>
      <c r="V327" s="11"/>
      <c r="W327" s="41"/>
      <c r="X327" s="11"/>
      <c r="Y327" s="11"/>
      <c r="Z327" s="19"/>
      <c r="AA327" s="11"/>
    </row>
    <row r="328" spans="1:27" x14ac:dyDescent="0.25">
      <c r="A328" s="14" t="s">
        <v>2</v>
      </c>
      <c r="B328" s="14"/>
      <c r="C328" s="11">
        <v>42096827.18</v>
      </c>
      <c r="D328" s="11"/>
      <c r="E328" s="11">
        <v>38923876.200000003</v>
      </c>
      <c r="F328" s="11"/>
      <c r="G328" s="11">
        <v>50885340.030000001</v>
      </c>
      <c r="H328" s="11"/>
      <c r="I328" s="11">
        <v>55332237.049999997</v>
      </c>
      <c r="J328" s="11"/>
      <c r="K328" s="11">
        <v>60995202.68</v>
      </c>
      <c r="L328" s="11"/>
      <c r="M328" s="41">
        <v>58263963.710000001</v>
      </c>
      <c r="N328" s="11"/>
      <c r="O328" s="41">
        <v>52496552.93</v>
      </c>
      <c r="P328" s="11"/>
      <c r="Q328" s="41">
        <v>42624157.600000001</v>
      </c>
      <c r="R328" s="11"/>
      <c r="S328" s="11">
        <v>55020302.700000003</v>
      </c>
      <c r="T328" s="11"/>
      <c r="U328" s="41">
        <v>43036094.770000003</v>
      </c>
      <c r="V328" s="11"/>
      <c r="W328" s="41">
        <v>35943876.32</v>
      </c>
      <c r="X328" s="11"/>
      <c r="Y328" s="11">
        <v>29198476.059999999</v>
      </c>
      <c r="Z328" s="19"/>
      <c r="AA328" s="11">
        <f t="shared" ref="AA328:AA333" si="30">SUM(C328:Z328)</f>
        <v>564816907.2299999</v>
      </c>
    </row>
    <row r="329" spans="1:27" x14ac:dyDescent="0.25">
      <c r="A329" s="14" t="s">
        <v>3</v>
      </c>
      <c r="B329" s="14"/>
      <c r="C329" s="11">
        <v>3789085.54</v>
      </c>
      <c r="D329" s="11"/>
      <c r="E329" s="11">
        <v>3788779.47</v>
      </c>
      <c r="F329" s="11"/>
      <c r="G329" s="11">
        <v>6166616.1100000003</v>
      </c>
      <c r="H329" s="11"/>
      <c r="I329" s="11">
        <v>5139072.03</v>
      </c>
      <c r="J329" s="11"/>
      <c r="K329" s="11">
        <v>6128951.3399999999</v>
      </c>
      <c r="L329" s="11"/>
      <c r="M329" s="41">
        <v>5188088.66</v>
      </c>
      <c r="N329" s="11"/>
      <c r="O329" s="41">
        <v>4792462.87</v>
      </c>
      <c r="P329" s="11"/>
      <c r="Q329" s="41">
        <v>3930445.81</v>
      </c>
      <c r="R329" s="11"/>
      <c r="S329" s="11">
        <v>6228200.7800000003</v>
      </c>
      <c r="T329" s="11"/>
      <c r="U329" s="41">
        <v>3916845.57</v>
      </c>
      <c r="V329" s="11"/>
      <c r="W329" s="41">
        <v>4594857.7300000004</v>
      </c>
      <c r="X329" s="11"/>
      <c r="Y329" s="11">
        <v>2452706.0299999998</v>
      </c>
      <c r="Z329" s="19"/>
      <c r="AA329" s="11">
        <f t="shared" si="30"/>
        <v>56116111.940000013</v>
      </c>
    </row>
    <row r="330" spans="1:27" x14ac:dyDescent="0.25">
      <c r="A330" s="14" t="s">
        <v>4</v>
      </c>
      <c r="B330" s="14"/>
      <c r="C330" s="11">
        <v>2480952.09</v>
      </c>
      <c r="D330" s="11"/>
      <c r="E330" s="11">
        <v>1302175.76</v>
      </c>
      <c r="F330" s="11"/>
      <c r="G330" s="11">
        <v>4265301.26</v>
      </c>
      <c r="H330" s="11"/>
      <c r="I330" s="11">
        <v>3876843.77</v>
      </c>
      <c r="J330" s="11"/>
      <c r="K330" s="11">
        <v>3796728.97</v>
      </c>
      <c r="L330" s="11"/>
      <c r="M330" s="41">
        <v>3848034.75</v>
      </c>
      <c r="N330" s="11"/>
      <c r="O330" s="41">
        <v>2706129.09</v>
      </c>
      <c r="P330" s="11"/>
      <c r="Q330" s="41">
        <v>2927735.84</v>
      </c>
      <c r="R330" s="11"/>
      <c r="S330" s="11">
        <v>3294799.08</v>
      </c>
      <c r="T330" s="11"/>
      <c r="U330" s="41">
        <v>2923177.95</v>
      </c>
      <c r="V330" s="11"/>
      <c r="W330" s="41">
        <v>3008785.74</v>
      </c>
      <c r="X330" s="11"/>
      <c r="Y330" s="11">
        <v>1518652.35</v>
      </c>
      <c r="Z330" s="19"/>
      <c r="AA330" s="11">
        <f t="shared" si="30"/>
        <v>35949316.649999999</v>
      </c>
    </row>
    <row r="331" spans="1:27" x14ac:dyDescent="0.25">
      <c r="A331" s="14" t="s">
        <v>5</v>
      </c>
      <c r="B331" s="14"/>
      <c r="C331" s="11">
        <v>1308133.45</v>
      </c>
      <c r="D331" s="11"/>
      <c r="E331" s="11">
        <v>2486603.71</v>
      </c>
      <c r="F331" s="11"/>
      <c r="G331" s="11">
        <v>1901314.85</v>
      </c>
      <c r="H331" s="11"/>
      <c r="I331" s="11">
        <v>1262228.26</v>
      </c>
      <c r="J331" s="11"/>
      <c r="K331" s="11">
        <v>2332222.37</v>
      </c>
      <c r="L331" s="11"/>
      <c r="M331" s="41">
        <v>1340053.9099999999</v>
      </c>
      <c r="N331" s="11"/>
      <c r="O331" s="41">
        <v>2086333.78</v>
      </c>
      <c r="P331" s="11"/>
      <c r="Q331" s="41">
        <v>1002709.97</v>
      </c>
      <c r="R331" s="11"/>
      <c r="S331" s="11">
        <v>2933401.7</v>
      </c>
      <c r="T331" s="11"/>
      <c r="U331" s="41">
        <v>993667.62</v>
      </c>
      <c r="V331" s="11"/>
      <c r="W331" s="41">
        <v>1586071.99</v>
      </c>
      <c r="X331" s="11"/>
      <c r="Y331" s="11">
        <v>934053.68</v>
      </c>
      <c r="Z331" s="19"/>
      <c r="AA331" s="11">
        <f t="shared" si="30"/>
        <v>20166795.289999999</v>
      </c>
    </row>
    <row r="332" spans="1:27" x14ac:dyDescent="0.25">
      <c r="A332" s="14" t="s">
        <v>10</v>
      </c>
      <c r="B332" s="14"/>
      <c r="C332" s="11">
        <v>444765.37</v>
      </c>
      <c r="D332" s="11"/>
      <c r="E332" s="11">
        <v>845445.26</v>
      </c>
      <c r="F332" s="11"/>
      <c r="G332" s="11">
        <v>646447.05000000005</v>
      </c>
      <c r="H332" s="11"/>
      <c r="I332" s="11">
        <v>429157.61</v>
      </c>
      <c r="J332" s="11"/>
      <c r="K332" s="11">
        <v>792955.61</v>
      </c>
      <c r="L332" s="11"/>
      <c r="M332" s="41">
        <v>455618.33</v>
      </c>
      <c r="N332" s="11"/>
      <c r="O332" s="41">
        <v>709353.49</v>
      </c>
      <c r="P332" s="11"/>
      <c r="Q332" s="41">
        <v>340921.39</v>
      </c>
      <c r="R332" s="11"/>
      <c r="S332" s="11">
        <v>997356.58</v>
      </c>
      <c r="T332" s="11"/>
      <c r="U332" s="41">
        <v>337846.99</v>
      </c>
      <c r="V332" s="11"/>
      <c r="W332" s="41">
        <v>539264.48</v>
      </c>
      <c r="X332" s="11"/>
      <c r="Y332" s="11">
        <v>317578.25</v>
      </c>
      <c r="Z332" s="19"/>
      <c r="AA332" s="11">
        <f t="shared" si="30"/>
        <v>6856710.4100000001</v>
      </c>
    </row>
    <row r="333" spans="1:27" x14ac:dyDescent="0.25">
      <c r="A333" s="15" t="s">
        <v>7</v>
      </c>
      <c r="B333" s="14"/>
      <c r="C333" s="11">
        <v>26162.67</v>
      </c>
      <c r="D333" s="11"/>
      <c r="E333" s="11">
        <v>49732.07</v>
      </c>
      <c r="F333" s="11"/>
      <c r="G333" s="11">
        <v>38026.300000000003</v>
      </c>
      <c r="H333" s="11"/>
      <c r="I333" s="11">
        <v>25244.57</v>
      </c>
      <c r="J333" s="11"/>
      <c r="K333" s="11">
        <v>46644.45</v>
      </c>
      <c r="L333" s="11"/>
      <c r="M333" s="41">
        <v>26801.08</v>
      </c>
      <c r="N333" s="11"/>
      <c r="O333" s="41">
        <v>41726.68</v>
      </c>
      <c r="P333" s="11"/>
      <c r="Q333" s="41">
        <v>20054.2</v>
      </c>
      <c r="R333" s="11"/>
      <c r="S333" s="11">
        <v>58668.03</v>
      </c>
      <c r="T333" s="11"/>
      <c r="U333" s="41">
        <v>19873.349999999999</v>
      </c>
      <c r="V333" s="11"/>
      <c r="W333" s="41">
        <v>31721.439999999999</v>
      </c>
      <c r="X333" s="11"/>
      <c r="Y333" s="11">
        <v>18681.07</v>
      </c>
      <c r="Z333" s="19"/>
      <c r="AA333" s="11">
        <f t="shared" si="30"/>
        <v>403335.91000000003</v>
      </c>
    </row>
    <row r="334" spans="1:27" x14ac:dyDescent="0.25">
      <c r="A334" s="15"/>
      <c r="B334" s="14"/>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9"/>
      <c r="AA334" s="11"/>
    </row>
    <row r="335" spans="1:27" x14ac:dyDescent="0.25">
      <c r="A335" s="15"/>
      <c r="B335" s="14"/>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9"/>
      <c r="AA335" s="11"/>
    </row>
    <row r="336" spans="1:27" x14ac:dyDescent="0.25">
      <c r="A336" s="10" t="s">
        <v>29</v>
      </c>
      <c r="B336" s="14"/>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9"/>
      <c r="AA336" s="11"/>
    </row>
    <row r="337" spans="1:27" x14ac:dyDescent="0.25">
      <c r="A337" s="37" t="s">
        <v>1</v>
      </c>
      <c r="B337" s="14"/>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9"/>
      <c r="AA337" s="11"/>
    </row>
    <row r="338" spans="1:27" x14ac:dyDescent="0.25">
      <c r="A338" s="14" t="s">
        <v>2</v>
      </c>
      <c r="B338" s="14"/>
      <c r="C338" s="41">
        <v>5138889.55</v>
      </c>
      <c r="D338" s="11"/>
      <c r="E338" s="11">
        <v>4827702.3</v>
      </c>
      <c r="F338" s="11"/>
      <c r="G338" s="41">
        <v>6799497.2000000002</v>
      </c>
      <c r="H338" s="11"/>
      <c r="I338" s="41">
        <v>11438637.99</v>
      </c>
      <c r="J338" s="11"/>
      <c r="K338" s="11">
        <v>7912373.4000000004</v>
      </c>
      <c r="L338" s="11"/>
      <c r="M338" s="11">
        <v>6786372.6399999997</v>
      </c>
      <c r="N338" s="11"/>
      <c r="O338" s="41">
        <v>8194442.6399999997</v>
      </c>
      <c r="P338" s="11"/>
      <c r="Q338" s="41">
        <v>7825584.6600000001</v>
      </c>
      <c r="R338" s="11"/>
      <c r="S338" s="11">
        <v>7129472.6500000004</v>
      </c>
      <c r="T338" s="11"/>
      <c r="U338" s="41">
        <v>4874837.5</v>
      </c>
      <c r="V338" s="11"/>
      <c r="W338" s="41">
        <v>4988588.7699999996</v>
      </c>
      <c r="X338" s="11"/>
      <c r="Y338" s="11">
        <v>3862096.39</v>
      </c>
      <c r="Z338" s="19"/>
      <c r="AA338" s="11">
        <f t="shared" ref="AA338:AA343" si="31">SUM(C338:Z338)</f>
        <v>79778495.689999998</v>
      </c>
    </row>
    <row r="339" spans="1:27" x14ac:dyDescent="0.25">
      <c r="A339" s="14" t="s">
        <v>3</v>
      </c>
      <c r="B339" s="14"/>
      <c r="C339" s="41">
        <v>487926.33999999997</v>
      </c>
      <c r="D339" s="11"/>
      <c r="E339" s="11">
        <v>778291.03</v>
      </c>
      <c r="F339" s="11"/>
      <c r="G339" s="41">
        <v>718252.45000000007</v>
      </c>
      <c r="H339" s="11"/>
      <c r="I339" s="41">
        <v>971890.05</v>
      </c>
      <c r="J339" s="11"/>
      <c r="K339" s="11">
        <v>541229.74</v>
      </c>
      <c r="L339" s="11"/>
      <c r="M339" s="11">
        <v>1051197.5900000001</v>
      </c>
      <c r="N339" s="11"/>
      <c r="O339" s="41">
        <v>581739.96</v>
      </c>
      <c r="P339" s="11"/>
      <c r="Q339" s="41">
        <v>1082341.98</v>
      </c>
      <c r="R339" s="11"/>
      <c r="S339" s="11">
        <v>483286.44</v>
      </c>
      <c r="T339" s="11"/>
      <c r="U339" s="41">
        <v>513809.08</v>
      </c>
      <c r="V339" s="11"/>
      <c r="W339" s="41">
        <v>713427.38</v>
      </c>
      <c r="X339" s="11"/>
      <c r="Y339" s="11">
        <v>116269</v>
      </c>
      <c r="Z339" s="19"/>
      <c r="AA339" s="11">
        <f t="shared" si="31"/>
        <v>8039661.040000001</v>
      </c>
    </row>
    <row r="340" spans="1:27" x14ac:dyDescent="0.25">
      <c r="A340" s="14" t="s">
        <v>4</v>
      </c>
      <c r="B340" s="14"/>
      <c r="C340" s="41">
        <v>0</v>
      </c>
      <c r="D340" s="11"/>
      <c r="E340" s="11">
        <v>0</v>
      </c>
      <c r="F340" s="11"/>
      <c r="G340" s="41">
        <v>0</v>
      </c>
      <c r="H340" s="11"/>
      <c r="I340" s="41">
        <v>0</v>
      </c>
      <c r="J340" s="11"/>
      <c r="K340" s="11">
        <v>0</v>
      </c>
      <c r="L340" s="11"/>
      <c r="M340" s="11">
        <v>0</v>
      </c>
      <c r="N340" s="11"/>
      <c r="O340" s="41">
        <v>0</v>
      </c>
      <c r="P340" s="11"/>
      <c r="Q340" s="41">
        <v>0</v>
      </c>
      <c r="R340" s="11"/>
      <c r="S340" s="11">
        <v>0</v>
      </c>
      <c r="T340" s="11"/>
      <c r="U340" s="41">
        <v>0</v>
      </c>
      <c r="V340" s="11"/>
      <c r="W340" s="41">
        <v>0</v>
      </c>
      <c r="X340" s="11"/>
      <c r="Y340" s="11">
        <v>0</v>
      </c>
      <c r="Z340" s="19"/>
      <c r="AA340" s="11">
        <f t="shared" si="31"/>
        <v>0</v>
      </c>
    </row>
    <row r="341" spans="1:27" x14ac:dyDescent="0.25">
      <c r="A341" s="14" t="s">
        <v>5</v>
      </c>
      <c r="B341" s="14"/>
      <c r="C341" s="41">
        <v>487926.33999999997</v>
      </c>
      <c r="D341" s="11"/>
      <c r="E341" s="11">
        <v>778291.03</v>
      </c>
      <c r="F341" s="11"/>
      <c r="G341" s="41">
        <v>718252.45000000007</v>
      </c>
      <c r="H341" s="11"/>
      <c r="I341" s="41">
        <v>971890.05</v>
      </c>
      <c r="J341" s="11"/>
      <c r="K341" s="11">
        <v>541229.74</v>
      </c>
      <c r="L341" s="11"/>
      <c r="M341" s="11">
        <v>1051197.5900000001</v>
      </c>
      <c r="N341" s="11"/>
      <c r="O341" s="41">
        <v>581739.96</v>
      </c>
      <c r="P341" s="11"/>
      <c r="Q341" s="41">
        <v>1082341.98</v>
      </c>
      <c r="R341" s="11"/>
      <c r="S341" s="11">
        <v>483286.44</v>
      </c>
      <c r="T341" s="11"/>
      <c r="U341" s="41">
        <v>513809.08</v>
      </c>
      <c r="V341" s="11"/>
      <c r="W341" s="41">
        <v>713427.38</v>
      </c>
      <c r="X341" s="11"/>
      <c r="Y341" s="11">
        <v>116269</v>
      </c>
      <c r="Z341" s="19"/>
      <c r="AA341" s="11">
        <f t="shared" si="31"/>
        <v>8039661.040000001</v>
      </c>
    </row>
    <row r="342" spans="1:27" x14ac:dyDescent="0.25">
      <c r="A342" s="14" t="s">
        <v>6</v>
      </c>
      <c r="B342" s="14"/>
      <c r="C342" s="41">
        <v>165894.96000000002</v>
      </c>
      <c r="D342" s="11"/>
      <c r="E342" s="11">
        <v>264618.95</v>
      </c>
      <c r="F342" s="11"/>
      <c r="G342" s="41">
        <v>244205.84000000003</v>
      </c>
      <c r="H342" s="11"/>
      <c r="I342" s="41">
        <v>330442.62</v>
      </c>
      <c r="J342" s="11"/>
      <c r="K342" s="11">
        <v>184018.11000000002</v>
      </c>
      <c r="L342" s="11"/>
      <c r="M342" s="11">
        <v>357407.18</v>
      </c>
      <c r="N342" s="11"/>
      <c r="O342" s="41">
        <v>197791.59</v>
      </c>
      <c r="P342" s="11"/>
      <c r="Q342" s="41">
        <v>367996.27</v>
      </c>
      <c r="R342" s="11"/>
      <c r="S342" s="11">
        <v>164317.39000000001</v>
      </c>
      <c r="T342" s="11"/>
      <c r="U342" s="41">
        <v>174695.09000000003</v>
      </c>
      <c r="V342" s="11"/>
      <c r="W342" s="41">
        <v>242565.31</v>
      </c>
      <c r="X342" s="11"/>
      <c r="Y342" s="11">
        <v>39531.47</v>
      </c>
      <c r="Z342" s="19"/>
      <c r="AA342" s="11">
        <f t="shared" si="31"/>
        <v>2733484.7800000003</v>
      </c>
    </row>
    <row r="343" spans="1:27" x14ac:dyDescent="0.25">
      <c r="A343" s="15" t="s">
        <v>7</v>
      </c>
      <c r="B343" s="14"/>
      <c r="C343" s="41">
        <v>9758.5299999999988</v>
      </c>
      <c r="D343" s="11"/>
      <c r="E343" s="11">
        <v>15565.82</v>
      </c>
      <c r="F343" s="11"/>
      <c r="G343" s="41">
        <v>14365.050000000001</v>
      </c>
      <c r="H343" s="11"/>
      <c r="I343" s="41">
        <v>19437.810000000001</v>
      </c>
      <c r="J343" s="11"/>
      <c r="K343" s="11">
        <v>10824.59</v>
      </c>
      <c r="L343" s="11"/>
      <c r="M343" s="11">
        <v>21023.949999999997</v>
      </c>
      <c r="N343" s="11"/>
      <c r="O343" s="41">
        <v>11634.800000000001</v>
      </c>
      <c r="P343" s="11"/>
      <c r="Q343" s="41">
        <v>21646.84</v>
      </c>
      <c r="R343" s="11"/>
      <c r="S343" s="11">
        <v>9665.73</v>
      </c>
      <c r="T343" s="11"/>
      <c r="U343" s="41">
        <v>10276.18</v>
      </c>
      <c r="V343" s="11"/>
      <c r="W343" s="41">
        <v>14268.55</v>
      </c>
      <c r="X343" s="11"/>
      <c r="Y343" s="11">
        <v>2325.39</v>
      </c>
      <c r="Z343" s="19"/>
      <c r="AA343" s="11">
        <f t="shared" si="31"/>
        <v>160793.24</v>
      </c>
    </row>
    <row r="344" spans="1:27" x14ac:dyDescent="0.25">
      <c r="A344" s="37" t="s">
        <v>8</v>
      </c>
      <c r="B344" s="14"/>
      <c r="C344" s="41"/>
      <c r="D344" s="11"/>
      <c r="E344" s="11"/>
      <c r="F344" s="11"/>
      <c r="G344" s="41"/>
      <c r="H344" s="11"/>
      <c r="I344" s="41"/>
      <c r="J344" s="11"/>
      <c r="K344" s="11"/>
      <c r="L344" s="11"/>
      <c r="M344" s="11"/>
      <c r="N344" s="11"/>
      <c r="O344" s="41"/>
      <c r="P344" s="11"/>
      <c r="Q344" s="41"/>
      <c r="R344" s="11"/>
      <c r="S344" s="11"/>
      <c r="T344" s="11"/>
      <c r="U344" s="41"/>
      <c r="V344" s="11"/>
      <c r="W344" s="41"/>
      <c r="X344" s="11"/>
      <c r="Y344" s="11"/>
      <c r="Z344" s="19"/>
      <c r="AA344" s="11"/>
    </row>
    <row r="345" spans="1:27" x14ac:dyDescent="0.25">
      <c r="A345" s="14" t="s">
        <v>2</v>
      </c>
      <c r="B345" s="14"/>
      <c r="C345" s="41">
        <v>3288804</v>
      </c>
      <c r="D345" s="11"/>
      <c r="E345" s="11">
        <v>4001045.8</v>
      </c>
      <c r="F345" s="11"/>
      <c r="G345" s="41">
        <v>5869363.4500000002</v>
      </c>
      <c r="H345" s="11"/>
      <c r="I345" s="41">
        <v>10045281</v>
      </c>
      <c r="J345" s="11"/>
      <c r="K345" s="11">
        <v>6815933.25</v>
      </c>
      <c r="L345" s="11"/>
      <c r="M345" s="11">
        <v>5905158.5</v>
      </c>
      <c r="N345" s="11"/>
      <c r="O345" s="41">
        <v>7240472.25</v>
      </c>
      <c r="P345" s="11"/>
      <c r="Q345" s="41">
        <v>7072185.75</v>
      </c>
      <c r="R345" s="11"/>
      <c r="S345" s="11">
        <v>6256144</v>
      </c>
      <c r="T345" s="11"/>
      <c r="U345" s="41">
        <v>4102299</v>
      </c>
      <c r="V345" s="11"/>
      <c r="W345" s="41">
        <v>4227800</v>
      </c>
      <c r="X345" s="11"/>
      <c r="Y345" s="11">
        <v>2929723.5</v>
      </c>
      <c r="Z345" s="19"/>
      <c r="AA345" s="11">
        <f>SUM(C345:Z345)</f>
        <v>67754210.5</v>
      </c>
    </row>
    <row r="346" spans="1:27" x14ac:dyDescent="0.25">
      <c r="A346" s="14" t="s">
        <v>5</v>
      </c>
      <c r="B346" s="14"/>
      <c r="C346" s="41">
        <v>280149</v>
      </c>
      <c r="D346" s="11"/>
      <c r="E346" s="11">
        <v>702819.3</v>
      </c>
      <c r="F346" s="11"/>
      <c r="G346" s="41">
        <v>684922.55</v>
      </c>
      <c r="H346" s="11"/>
      <c r="I346" s="41">
        <v>933101.75</v>
      </c>
      <c r="J346" s="11"/>
      <c r="K346" s="11">
        <v>516574</v>
      </c>
      <c r="L346" s="11"/>
      <c r="M346" s="11">
        <v>972154.99</v>
      </c>
      <c r="N346" s="11"/>
      <c r="O346" s="41">
        <v>593013.85</v>
      </c>
      <c r="P346" s="11"/>
      <c r="Q346" s="41">
        <v>1040327.01</v>
      </c>
      <c r="R346" s="11"/>
      <c r="S346" s="11">
        <v>444804.25</v>
      </c>
      <c r="T346" s="11"/>
      <c r="U346" s="41">
        <v>524208.68</v>
      </c>
      <c r="V346" s="11"/>
      <c r="W346" s="41">
        <v>653440.5</v>
      </c>
      <c r="X346" s="11"/>
      <c r="Y346" s="11">
        <v>85565.25</v>
      </c>
      <c r="Z346" s="19"/>
      <c r="AA346" s="11">
        <f>SUM(C346:Z346)</f>
        <v>7431081.129999999</v>
      </c>
    </row>
    <row r="347" spans="1:27" x14ac:dyDescent="0.25">
      <c r="A347" s="14" t="s">
        <v>10</v>
      </c>
      <c r="B347" s="14"/>
      <c r="C347" s="41">
        <v>95250.66</v>
      </c>
      <c r="D347" s="11"/>
      <c r="E347" s="11">
        <v>238958.56</v>
      </c>
      <c r="F347" s="11"/>
      <c r="G347" s="41">
        <v>232873.67</v>
      </c>
      <c r="H347" s="11"/>
      <c r="I347" s="41">
        <v>317254.59999999998</v>
      </c>
      <c r="J347" s="11"/>
      <c r="K347" s="11">
        <v>175635.16</v>
      </c>
      <c r="L347" s="11"/>
      <c r="M347" s="11">
        <v>330532.7</v>
      </c>
      <c r="N347" s="11"/>
      <c r="O347" s="41">
        <v>201624.71</v>
      </c>
      <c r="P347" s="11"/>
      <c r="Q347" s="41">
        <v>353711.18</v>
      </c>
      <c r="R347" s="11"/>
      <c r="S347" s="11">
        <v>151233.45000000001</v>
      </c>
      <c r="T347" s="11"/>
      <c r="U347" s="41">
        <v>178230.95</v>
      </c>
      <c r="V347" s="11"/>
      <c r="W347" s="41">
        <v>222169.77</v>
      </c>
      <c r="X347" s="11"/>
      <c r="Y347" s="11">
        <v>29092.19</v>
      </c>
      <c r="Z347" s="19"/>
      <c r="AA347" s="11">
        <f>SUM(C347:Z347)</f>
        <v>2526567.5999999996</v>
      </c>
    </row>
    <row r="348" spans="1:27" x14ac:dyDescent="0.25">
      <c r="A348" s="15" t="s">
        <v>7</v>
      </c>
      <c r="B348" s="14"/>
      <c r="C348" s="41">
        <v>5602.98</v>
      </c>
      <c r="D348" s="11"/>
      <c r="E348" s="11">
        <v>14056.39</v>
      </c>
      <c r="F348" s="11"/>
      <c r="G348" s="41">
        <v>13698.45</v>
      </c>
      <c r="H348" s="11"/>
      <c r="I348" s="41">
        <v>18662.04</v>
      </c>
      <c r="J348" s="11"/>
      <c r="K348" s="11">
        <v>10331.48</v>
      </c>
      <c r="L348" s="11"/>
      <c r="M348" s="11">
        <v>19443.099999999999</v>
      </c>
      <c r="N348" s="11"/>
      <c r="O348" s="41">
        <v>11860.28</v>
      </c>
      <c r="P348" s="11"/>
      <c r="Q348" s="41">
        <v>20806.54</v>
      </c>
      <c r="R348" s="11"/>
      <c r="S348" s="11">
        <v>8896.09</v>
      </c>
      <c r="T348" s="11"/>
      <c r="U348" s="41">
        <v>10484.17</v>
      </c>
      <c r="V348" s="11"/>
      <c r="W348" s="41">
        <v>13068.81</v>
      </c>
      <c r="X348" s="11"/>
      <c r="Y348" s="11">
        <v>1711.31</v>
      </c>
      <c r="Z348" s="19"/>
      <c r="AA348" s="11">
        <f>SUM(C348:Z348)</f>
        <v>148621.64000000001</v>
      </c>
    </row>
    <row r="349" spans="1:27" x14ac:dyDescent="0.25">
      <c r="A349" s="37" t="s">
        <v>9</v>
      </c>
      <c r="B349" s="14"/>
      <c r="C349" s="41"/>
      <c r="D349" s="11"/>
      <c r="E349" s="11"/>
      <c r="F349" s="11"/>
      <c r="G349" s="41"/>
      <c r="H349" s="11"/>
      <c r="I349" s="41"/>
      <c r="J349" s="11"/>
      <c r="K349" s="11"/>
      <c r="L349" s="11"/>
      <c r="M349" s="11"/>
      <c r="N349" s="11"/>
      <c r="O349" s="41"/>
      <c r="P349" s="11"/>
      <c r="Q349" s="41"/>
      <c r="R349" s="11"/>
      <c r="S349" s="11"/>
      <c r="T349" s="11"/>
      <c r="U349" s="41"/>
      <c r="V349" s="11"/>
      <c r="W349" s="41"/>
      <c r="X349" s="11"/>
      <c r="Y349" s="11"/>
      <c r="Z349" s="19"/>
      <c r="AA349" s="11"/>
    </row>
    <row r="350" spans="1:27" x14ac:dyDescent="0.25">
      <c r="A350" s="14" t="s">
        <v>2</v>
      </c>
      <c r="B350" s="14"/>
      <c r="C350" s="41">
        <v>1850085.55</v>
      </c>
      <c r="D350" s="11"/>
      <c r="E350" s="11">
        <v>826656.5</v>
      </c>
      <c r="F350" s="11"/>
      <c r="G350" s="41">
        <v>930133.75</v>
      </c>
      <c r="H350" s="11"/>
      <c r="I350" s="41">
        <v>1393356.99</v>
      </c>
      <c r="J350" s="11"/>
      <c r="K350" s="11">
        <v>1096440.1499999999</v>
      </c>
      <c r="L350" s="11"/>
      <c r="M350" s="11">
        <v>881214.14</v>
      </c>
      <c r="N350" s="11"/>
      <c r="O350" s="41">
        <v>953970.39</v>
      </c>
      <c r="P350" s="11"/>
      <c r="Q350" s="41">
        <v>753398.91</v>
      </c>
      <c r="R350" s="11"/>
      <c r="S350" s="11">
        <v>873328.65</v>
      </c>
      <c r="T350" s="11"/>
      <c r="U350" s="41">
        <v>772538.5</v>
      </c>
      <c r="V350" s="11"/>
      <c r="W350" s="41">
        <v>760788.77</v>
      </c>
      <c r="X350" s="11"/>
      <c r="Y350" s="11">
        <v>932372.89</v>
      </c>
      <c r="Z350" s="19"/>
      <c r="AA350" s="11">
        <f t="shared" ref="AA350:AA355" si="32">SUM(C350:Z350)</f>
        <v>12024285.189999999</v>
      </c>
    </row>
    <row r="351" spans="1:27" x14ac:dyDescent="0.25">
      <c r="A351" s="14" t="s">
        <v>3</v>
      </c>
      <c r="B351" s="14"/>
      <c r="C351" s="41">
        <v>207777.34</v>
      </c>
      <c r="D351" s="11"/>
      <c r="E351" s="11">
        <v>75471.73</v>
      </c>
      <c r="F351" s="11"/>
      <c r="G351" s="41">
        <v>33329.9</v>
      </c>
      <c r="H351" s="11"/>
      <c r="I351" s="41">
        <v>38788.300000000003</v>
      </c>
      <c r="J351" s="11"/>
      <c r="K351" s="11">
        <v>24655.74</v>
      </c>
      <c r="L351" s="11"/>
      <c r="M351" s="11">
        <v>79042.600000000006</v>
      </c>
      <c r="N351" s="11"/>
      <c r="O351" s="41">
        <v>-11273.89</v>
      </c>
      <c r="P351" s="11"/>
      <c r="Q351" s="41">
        <v>42014.97</v>
      </c>
      <c r="R351" s="11"/>
      <c r="S351" s="11">
        <v>38482.19</v>
      </c>
      <c r="T351" s="11"/>
      <c r="U351" s="41">
        <v>-10399.6</v>
      </c>
      <c r="V351" s="11"/>
      <c r="W351" s="41">
        <v>59986.879999999997</v>
      </c>
      <c r="X351" s="11"/>
      <c r="Y351" s="11">
        <v>30703.75</v>
      </c>
      <c r="Z351" s="19"/>
      <c r="AA351" s="11">
        <f t="shared" si="32"/>
        <v>608579.90999999992</v>
      </c>
    </row>
    <row r="352" spans="1:27" x14ac:dyDescent="0.25">
      <c r="A352" s="14" t="s">
        <v>4</v>
      </c>
      <c r="B352" s="14"/>
      <c r="C352" s="41">
        <v>0</v>
      </c>
      <c r="D352" s="11"/>
      <c r="E352" s="11">
        <v>0</v>
      </c>
      <c r="F352" s="11"/>
      <c r="G352" s="41">
        <v>0</v>
      </c>
      <c r="H352" s="11"/>
      <c r="I352" s="41">
        <v>0</v>
      </c>
      <c r="J352" s="11"/>
      <c r="K352" s="11">
        <v>0</v>
      </c>
      <c r="L352" s="11"/>
      <c r="M352" s="11">
        <v>0</v>
      </c>
      <c r="N352" s="11"/>
      <c r="O352" s="41">
        <v>0</v>
      </c>
      <c r="P352" s="11"/>
      <c r="Q352" s="41">
        <v>0</v>
      </c>
      <c r="R352" s="11"/>
      <c r="S352" s="11">
        <v>0</v>
      </c>
      <c r="T352" s="11"/>
      <c r="U352" s="41">
        <v>0</v>
      </c>
      <c r="V352" s="11"/>
      <c r="W352" s="41">
        <v>0</v>
      </c>
      <c r="X352" s="11"/>
      <c r="Y352" s="11">
        <v>0</v>
      </c>
      <c r="Z352" s="19"/>
      <c r="AA352" s="11">
        <f t="shared" si="32"/>
        <v>0</v>
      </c>
    </row>
    <row r="353" spans="1:27" x14ac:dyDescent="0.25">
      <c r="A353" s="14" t="s">
        <v>5</v>
      </c>
      <c r="B353" s="14"/>
      <c r="C353" s="41">
        <v>207777.34</v>
      </c>
      <c r="D353" s="11"/>
      <c r="E353" s="11">
        <v>75471.73</v>
      </c>
      <c r="F353" s="11"/>
      <c r="G353" s="41">
        <v>33329.9</v>
      </c>
      <c r="H353" s="11"/>
      <c r="I353" s="41">
        <v>38788.300000000003</v>
      </c>
      <c r="J353" s="11"/>
      <c r="K353" s="11">
        <v>24655.74</v>
      </c>
      <c r="L353" s="11"/>
      <c r="M353" s="11">
        <v>79042.600000000006</v>
      </c>
      <c r="N353" s="11"/>
      <c r="O353" s="41">
        <v>-11273.89</v>
      </c>
      <c r="P353" s="11"/>
      <c r="Q353" s="41">
        <v>42014.97</v>
      </c>
      <c r="R353" s="11"/>
      <c r="S353" s="11">
        <v>38482.19</v>
      </c>
      <c r="T353" s="11"/>
      <c r="U353" s="41">
        <v>-10399.6</v>
      </c>
      <c r="V353" s="11"/>
      <c r="W353" s="41">
        <v>59986.879999999997</v>
      </c>
      <c r="X353" s="11"/>
      <c r="Y353" s="11">
        <v>30703.75</v>
      </c>
      <c r="Z353" s="19"/>
      <c r="AA353" s="11">
        <f t="shared" si="32"/>
        <v>608579.90999999992</v>
      </c>
    </row>
    <row r="354" spans="1:27" x14ac:dyDescent="0.25">
      <c r="A354" s="14" t="s">
        <v>10</v>
      </c>
      <c r="B354" s="14"/>
      <c r="C354" s="41">
        <v>70644.3</v>
      </c>
      <c r="D354" s="11"/>
      <c r="E354" s="11">
        <v>25660.39</v>
      </c>
      <c r="F354" s="11"/>
      <c r="G354" s="41">
        <v>11332.17</v>
      </c>
      <c r="H354" s="11"/>
      <c r="I354" s="41">
        <v>13188.02</v>
      </c>
      <c r="J354" s="11"/>
      <c r="K354" s="11">
        <v>8382.9500000000007</v>
      </c>
      <c r="L354" s="11"/>
      <c r="M354" s="11">
        <v>26874.48</v>
      </c>
      <c r="N354" s="11"/>
      <c r="O354" s="41">
        <v>-3833.12</v>
      </c>
      <c r="P354" s="11"/>
      <c r="Q354" s="41">
        <v>14285.09</v>
      </c>
      <c r="R354" s="11"/>
      <c r="S354" s="11">
        <v>13083.94</v>
      </c>
      <c r="T354" s="11"/>
      <c r="U354" s="41">
        <v>-3535.86</v>
      </c>
      <c r="V354" s="11"/>
      <c r="W354" s="41">
        <v>20395.54</v>
      </c>
      <c r="X354" s="11"/>
      <c r="Y354" s="11">
        <v>10439.280000000001</v>
      </c>
      <c r="Z354" s="19"/>
      <c r="AA354" s="11">
        <f t="shared" si="32"/>
        <v>206917.18000000002</v>
      </c>
    </row>
    <row r="355" spans="1:27" x14ac:dyDescent="0.25">
      <c r="A355" s="15" t="s">
        <v>7</v>
      </c>
      <c r="B355" s="14"/>
      <c r="C355" s="41">
        <v>4155.55</v>
      </c>
      <c r="D355" s="11"/>
      <c r="E355" s="11">
        <v>1509.43</v>
      </c>
      <c r="F355" s="11"/>
      <c r="G355" s="41">
        <v>666.6</v>
      </c>
      <c r="H355" s="11"/>
      <c r="I355" s="41">
        <v>775.77</v>
      </c>
      <c r="J355" s="11"/>
      <c r="K355" s="11">
        <v>493.11</v>
      </c>
      <c r="L355" s="11"/>
      <c r="M355" s="11">
        <v>1580.85</v>
      </c>
      <c r="N355" s="11"/>
      <c r="O355" s="41">
        <v>-225.48</v>
      </c>
      <c r="P355" s="11"/>
      <c r="Q355" s="41">
        <v>840.3</v>
      </c>
      <c r="R355" s="11"/>
      <c r="S355" s="11">
        <v>769.64</v>
      </c>
      <c r="T355" s="11"/>
      <c r="U355" s="41">
        <v>-207.99</v>
      </c>
      <c r="V355" s="11"/>
      <c r="W355" s="41">
        <v>1199.74</v>
      </c>
      <c r="X355" s="11"/>
      <c r="Y355" s="11">
        <v>614.08000000000004</v>
      </c>
      <c r="Z355" s="19"/>
      <c r="AA355" s="11">
        <f t="shared" si="32"/>
        <v>12171.599999999999</v>
      </c>
    </row>
    <row r="356" spans="1:27" x14ac:dyDescent="0.25">
      <c r="A356" s="15"/>
      <c r="B356" s="14"/>
      <c r="C356" s="41"/>
      <c r="D356" s="11"/>
      <c r="E356" s="11"/>
      <c r="F356" s="11"/>
      <c r="G356" s="11"/>
      <c r="H356" s="11"/>
      <c r="I356" s="11"/>
      <c r="J356" s="11"/>
      <c r="K356" s="11"/>
      <c r="L356" s="11"/>
      <c r="M356" s="11"/>
      <c r="N356" s="11"/>
      <c r="O356" s="11"/>
      <c r="P356" s="11"/>
      <c r="Q356" s="11"/>
      <c r="R356" s="11"/>
      <c r="S356" s="11"/>
      <c r="T356" s="11"/>
      <c r="U356" s="11"/>
      <c r="V356" s="11"/>
      <c r="W356" s="11"/>
      <c r="X356" s="11"/>
      <c r="Y356" s="11"/>
      <c r="Z356" s="19"/>
      <c r="AA356" s="11"/>
    </row>
    <row r="357" spans="1:27" x14ac:dyDescent="0.25">
      <c r="A357" s="15"/>
      <c r="B357" s="14"/>
      <c r="C357" s="41"/>
      <c r="D357" s="11"/>
      <c r="E357" s="11"/>
      <c r="F357" s="11"/>
      <c r="G357" s="11"/>
      <c r="H357" s="11"/>
      <c r="I357" s="11"/>
      <c r="J357" s="11"/>
      <c r="K357" s="11"/>
      <c r="L357" s="11"/>
      <c r="M357" s="11"/>
      <c r="N357" s="11"/>
      <c r="O357" s="11"/>
      <c r="P357" s="11"/>
      <c r="Q357" s="11"/>
      <c r="R357" s="11"/>
      <c r="S357" s="11"/>
      <c r="T357" s="11"/>
      <c r="U357" s="11"/>
      <c r="V357" s="11"/>
      <c r="W357" s="11"/>
      <c r="X357" s="11"/>
      <c r="Y357" s="11"/>
      <c r="Z357" s="19"/>
      <c r="AA357" s="11"/>
    </row>
    <row r="358" spans="1:27" x14ac:dyDescent="0.25">
      <c r="A358" s="10" t="s">
        <v>30</v>
      </c>
      <c r="B358" s="14"/>
      <c r="C358" s="41"/>
      <c r="D358" s="11"/>
      <c r="E358" s="11"/>
      <c r="F358" s="11"/>
      <c r="G358" s="11"/>
      <c r="H358" s="11"/>
      <c r="I358" s="11"/>
      <c r="J358" s="11"/>
      <c r="K358" s="11"/>
      <c r="L358" s="11"/>
      <c r="M358" s="11"/>
      <c r="N358" s="11"/>
      <c r="O358" s="11"/>
      <c r="P358" s="11"/>
      <c r="Q358" s="11"/>
      <c r="R358" s="11"/>
      <c r="S358" s="11"/>
      <c r="T358" s="11"/>
      <c r="U358" s="11"/>
      <c r="V358" s="11"/>
      <c r="W358" s="11"/>
      <c r="X358" s="11"/>
      <c r="Y358" s="11"/>
      <c r="Z358" s="19"/>
      <c r="AA358" s="11"/>
    </row>
    <row r="359" spans="1:27" x14ac:dyDescent="0.25">
      <c r="A359" s="37" t="s">
        <v>1</v>
      </c>
      <c r="B359" s="14"/>
      <c r="C359" s="41"/>
      <c r="D359" s="11"/>
      <c r="E359" s="11"/>
      <c r="F359" s="11"/>
      <c r="G359" s="11"/>
      <c r="H359" s="11"/>
      <c r="I359" s="11"/>
      <c r="J359" s="11"/>
      <c r="K359" s="11"/>
      <c r="L359" s="11"/>
      <c r="M359" s="11"/>
      <c r="N359" s="11"/>
      <c r="O359" s="11"/>
      <c r="P359" s="11"/>
      <c r="Q359" s="11"/>
      <c r="R359" s="11"/>
      <c r="S359" s="11"/>
      <c r="T359" s="11"/>
      <c r="U359" s="11"/>
      <c r="V359" s="11"/>
      <c r="W359" s="11"/>
      <c r="X359" s="11"/>
      <c r="Y359" s="11"/>
      <c r="Z359" s="19"/>
      <c r="AA359" s="11"/>
    </row>
    <row r="360" spans="1:27" x14ac:dyDescent="0.25">
      <c r="A360" s="14" t="s">
        <v>2</v>
      </c>
      <c r="B360" s="14"/>
      <c r="C360" s="41">
        <v>8361475.0199999996</v>
      </c>
      <c r="D360" s="11"/>
      <c r="E360" s="11">
        <v>7104419.5</v>
      </c>
      <c r="F360" s="11"/>
      <c r="G360" s="11">
        <v>12002720.889999999</v>
      </c>
      <c r="H360" s="11"/>
      <c r="I360" s="11">
        <v>17353533.869999997</v>
      </c>
      <c r="J360" s="11"/>
      <c r="K360" s="41">
        <v>18587771.799999997</v>
      </c>
      <c r="L360" s="11"/>
      <c r="M360" s="41">
        <v>18627210.25</v>
      </c>
      <c r="N360" s="11"/>
      <c r="O360" s="11">
        <v>15174479.09</v>
      </c>
      <c r="P360" s="11"/>
      <c r="Q360" s="41">
        <v>10397596.09</v>
      </c>
      <c r="R360" s="11"/>
      <c r="S360" s="11">
        <v>11998397.280000001</v>
      </c>
      <c r="T360" s="11"/>
      <c r="U360" s="11">
        <v>8740281.1500000004</v>
      </c>
      <c r="V360" s="11"/>
      <c r="W360" s="11">
        <v>7944081.4900000002</v>
      </c>
      <c r="X360" s="11"/>
      <c r="Y360" s="11">
        <v>5595537.0099999998</v>
      </c>
      <c r="Z360" s="19"/>
      <c r="AA360" s="11">
        <f t="shared" ref="AA360:AA365" si="33">SUM(C360:Z360)</f>
        <v>141887503.44</v>
      </c>
    </row>
    <row r="361" spans="1:27" x14ac:dyDescent="0.25">
      <c r="A361" s="14" t="s">
        <v>3</v>
      </c>
      <c r="B361" s="14"/>
      <c r="C361" s="11">
        <v>837337.25</v>
      </c>
      <c r="D361" s="11"/>
      <c r="E361" s="11">
        <v>933080.28999999992</v>
      </c>
      <c r="F361" s="11"/>
      <c r="G361" s="11">
        <v>1288300.21</v>
      </c>
      <c r="H361" s="11"/>
      <c r="I361" s="11">
        <v>1107073.54</v>
      </c>
      <c r="J361" s="11"/>
      <c r="K361" s="41">
        <v>664161.13</v>
      </c>
      <c r="L361" s="11"/>
      <c r="M361" s="41">
        <v>1007802.79</v>
      </c>
      <c r="N361" s="11"/>
      <c r="O361" s="11">
        <v>803789.43</v>
      </c>
      <c r="P361" s="11"/>
      <c r="Q361" s="41">
        <v>859765.34</v>
      </c>
      <c r="R361" s="11"/>
      <c r="S361" s="11">
        <v>1259675.5</v>
      </c>
      <c r="T361" s="11"/>
      <c r="U361" s="11">
        <v>727857.49</v>
      </c>
      <c r="V361" s="11"/>
      <c r="W361" s="11">
        <v>864205.03</v>
      </c>
      <c r="X361" s="11"/>
      <c r="Y361" s="11">
        <v>378267.18</v>
      </c>
      <c r="Z361" s="19"/>
      <c r="AA361" s="11">
        <f t="shared" si="33"/>
        <v>10731315.18</v>
      </c>
    </row>
    <row r="362" spans="1:27" x14ac:dyDescent="0.25">
      <c r="A362" s="14" t="s">
        <v>4</v>
      </c>
      <c r="B362" s="14"/>
      <c r="C362" s="41">
        <v>383274.1</v>
      </c>
      <c r="D362" s="11"/>
      <c r="E362" s="11">
        <v>438568.3</v>
      </c>
      <c r="F362" s="11"/>
      <c r="G362" s="11">
        <v>887132.83</v>
      </c>
      <c r="H362" s="11"/>
      <c r="I362" s="11">
        <v>842713.99</v>
      </c>
      <c r="J362" s="11"/>
      <c r="K362" s="41">
        <v>632457.06000000006</v>
      </c>
      <c r="L362" s="11"/>
      <c r="M362" s="41">
        <v>568174.86</v>
      </c>
      <c r="N362" s="11"/>
      <c r="O362" s="11">
        <v>563206.06000000006</v>
      </c>
      <c r="P362" s="11"/>
      <c r="Q362" s="41">
        <v>374162.71</v>
      </c>
      <c r="R362" s="11"/>
      <c r="S362" s="11">
        <v>627896.34</v>
      </c>
      <c r="T362" s="11"/>
      <c r="U362" s="11">
        <v>615471.49</v>
      </c>
      <c r="V362" s="11"/>
      <c r="W362" s="11">
        <v>550436.76</v>
      </c>
      <c r="X362" s="11"/>
      <c r="Y362" s="11">
        <v>192272.37</v>
      </c>
      <c r="Z362" s="19"/>
      <c r="AA362" s="11">
        <f t="shared" si="33"/>
        <v>6675766.8699999992</v>
      </c>
    </row>
    <row r="363" spans="1:27" x14ac:dyDescent="0.25">
      <c r="A363" s="14" t="s">
        <v>5</v>
      </c>
      <c r="B363" s="14"/>
      <c r="C363" s="41">
        <v>454063.15</v>
      </c>
      <c r="D363" s="11"/>
      <c r="E363" s="11">
        <v>494511.99</v>
      </c>
      <c r="F363" s="11"/>
      <c r="G363" s="11">
        <v>401167.38</v>
      </c>
      <c r="H363" s="11"/>
      <c r="I363" s="11">
        <v>264359.55</v>
      </c>
      <c r="J363" s="11"/>
      <c r="K363" s="41">
        <v>31704.069999999992</v>
      </c>
      <c r="L363" s="11"/>
      <c r="M363" s="41">
        <v>439627.93</v>
      </c>
      <c r="N363" s="11"/>
      <c r="O363" s="11">
        <v>240583.37</v>
      </c>
      <c r="P363" s="11"/>
      <c r="Q363" s="41">
        <v>485602.63</v>
      </c>
      <c r="R363" s="11"/>
      <c r="S363" s="11">
        <v>631779.16</v>
      </c>
      <c r="T363" s="11"/>
      <c r="U363" s="11">
        <v>112386</v>
      </c>
      <c r="V363" s="11"/>
      <c r="W363" s="11">
        <v>313768.27</v>
      </c>
      <c r="X363" s="11"/>
      <c r="Y363" s="11">
        <v>185994.81</v>
      </c>
      <c r="Z363" s="19"/>
      <c r="AA363" s="11">
        <f t="shared" si="33"/>
        <v>4055548.31</v>
      </c>
    </row>
    <row r="364" spans="1:27" x14ac:dyDescent="0.25">
      <c r="A364" s="14" t="s">
        <v>6</v>
      </c>
      <c r="B364" s="14"/>
      <c r="C364" s="41">
        <v>154381.47</v>
      </c>
      <c r="D364" s="11"/>
      <c r="E364" s="11">
        <v>168134.08000000002</v>
      </c>
      <c r="F364" s="11"/>
      <c r="G364" s="11">
        <v>136396.91</v>
      </c>
      <c r="H364" s="11"/>
      <c r="I364" s="11">
        <v>89882.25</v>
      </c>
      <c r="J364" s="11"/>
      <c r="K364" s="41">
        <v>10779.390000000003</v>
      </c>
      <c r="L364" s="11"/>
      <c r="M364" s="41">
        <v>149473.5</v>
      </c>
      <c r="N364" s="11"/>
      <c r="O364" s="11">
        <v>81798.350000000006</v>
      </c>
      <c r="P364" s="11"/>
      <c r="Q364" s="41">
        <v>165104.88999999998</v>
      </c>
      <c r="R364" s="11"/>
      <c r="S364" s="11">
        <v>214804.92</v>
      </c>
      <c r="T364" s="11"/>
      <c r="U364" s="11">
        <v>38211.240000000005</v>
      </c>
      <c r="V364" s="11"/>
      <c r="W364" s="11">
        <v>106681.21</v>
      </c>
      <c r="X364" s="11"/>
      <c r="Y364" s="11">
        <v>63238.239999999998</v>
      </c>
      <c r="Z364" s="19"/>
      <c r="AA364" s="11">
        <f t="shared" si="33"/>
        <v>1378886.45</v>
      </c>
    </row>
    <row r="365" spans="1:27" x14ac:dyDescent="0.25">
      <c r="A365" s="15" t="s">
        <v>7</v>
      </c>
      <c r="B365" s="14"/>
      <c r="C365" s="41">
        <v>9081.26</v>
      </c>
      <c r="D365" s="11"/>
      <c r="E365" s="11">
        <v>9890.24</v>
      </c>
      <c r="F365" s="11"/>
      <c r="G365" s="11">
        <v>8023.35</v>
      </c>
      <c r="H365" s="11"/>
      <c r="I365" s="11">
        <v>5287.2</v>
      </c>
      <c r="J365" s="11"/>
      <c r="K365" s="41">
        <v>634.07999999999993</v>
      </c>
      <c r="L365" s="11"/>
      <c r="M365" s="41">
        <v>8792.56</v>
      </c>
      <c r="N365" s="11"/>
      <c r="O365" s="11">
        <v>4811.67</v>
      </c>
      <c r="P365" s="11"/>
      <c r="Q365" s="41">
        <v>9712.06</v>
      </c>
      <c r="R365" s="11"/>
      <c r="S365" s="11">
        <v>12635.59</v>
      </c>
      <c r="T365" s="11"/>
      <c r="U365" s="11">
        <v>2247.7200000000003</v>
      </c>
      <c r="V365" s="11"/>
      <c r="W365" s="11">
        <v>6275.3600000000006</v>
      </c>
      <c r="X365" s="11"/>
      <c r="Y365" s="11">
        <v>3719.9</v>
      </c>
      <c r="Z365" s="19"/>
      <c r="AA365" s="11">
        <f t="shared" si="33"/>
        <v>81110.989999999991</v>
      </c>
    </row>
    <row r="366" spans="1:27" x14ac:dyDescent="0.25">
      <c r="A366" s="37" t="s">
        <v>8</v>
      </c>
      <c r="B366" s="14"/>
      <c r="C366" s="11"/>
      <c r="D366" s="11"/>
      <c r="E366" s="11"/>
      <c r="F366" s="11"/>
      <c r="G366" s="11"/>
      <c r="H366" s="11"/>
      <c r="I366" s="11"/>
      <c r="J366" s="11"/>
      <c r="K366" s="41"/>
      <c r="L366" s="11"/>
      <c r="M366" s="41"/>
      <c r="N366" s="11"/>
      <c r="O366" s="11"/>
      <c r="P366" s="11"/>
      <c r="Q366" s="41"/>
      <c r="R366" s="11"/>
      <c r="S366" s="11"/>
      <c r="T366" s="11"/>
      <c r="U366" s="11"/>
      <c r="V366" s="11"/>
      <c r="W366" s="11"/>
      <c r="X366" s="11"/>
      <c r="Y366" s="11"/>
      <c r="Z366" s="19"/>
      <c r="AA366" s="11"/>
    </row>
    <row r="367" spans="1:27" x14ac:dyDescent="0.25">
      <c r="A367" s="14" t="s">
        <v>2</v>
      </c>
      <c r="B367" s="14"/>
      <c r="C367" s="41">
        <v>361263.67</v>
      </c>
      <c r="D367" s="11"/>
      <c r="E367" s="11">
        <v>507697.15</v>
      </c>
      <c r="F367" s="11"/>
      <c r="G367" s="11">
        <v>1203666.1000000001</v>
      </c>
      <c r="H367" s="11"/>
      <c r="I367" s="11">
        <v>1703564.92</v>
      </c>
      <c r="J367" s="11"/>
      <c r="K367" s="41">
        <v>1667250.42</v>
      </c>
      <c r="L367" s="11"/>
      <c r="M367" s="41">
        <v>1383399.22</v>
      </c>
      <c r="N367" s="11"/>
      <c r="O367" s="11">
        <v>1085348.27</v>
      </c>
      <c r="P367" s="11"/>
      <c r="Q367" s="41">
        <v>795408.84</v>
      </c>
      <c r="R367" s="11"/>
      <c r="S367" s="11">
        <v>1150333.22</v>
      </c>
      <c r="T367" s="11"/>
      <c r="U367" s="11">
        <v>789565.33</v>
      </c>
      <c r="V367" s="11"/>
      <c r="W367" s="11">
        <v>744309.95</v>
      </c>
      <c r="X367" s="11"/>
      <c r="Y367" s="11">
        <v>698597.45</v>
      </c>
      <c r="Z367" s="19"/>
      <c r="AA367" s="11">
        <f>SUM(C367:Z367)</f>
        <v>12090404.539999999</v>
      </c>
    </row>
    <row r="368" spans="1:27" x14ac:dyDescent="0.25">
      <c r="A368" s="14" t="s">
        <v>5</v>
      </c>
      <c r="B368" s="14"/>
      <c r="C368" s="41">
        <v>43488.41</v>
      </c>
      <c r="D368" s="11"/>
      <c r="E368" s="11">
        <v>45851.58</v>
      </c>
      <c r="F368" s="11"/>
      <c r="G368" s="11">
        <v>220989.98</v>
      </c>
      <c r="H368" s="11"/>
      <c r="I368" s="11">
        <v>212516.27</v>
      </c>
      <c r="J368" s="11"/>
      <c r="K368" s="41">
        <v>106657.17</v>
      </c>
      <c r="L368" s="11"/>
      <c r="M368" s="41">
        <v>125293.12</v>
      </c>
      <c r="N368" s="11"/>
      <c r="O368" s="11">
        <v>110034.55</v>
      </c>
      <c r="P368" s="11"/>
      <c r="Q368" s="41">
        <v>22322.77</v>
      </c>
      <c r="R368" s="11"/>
      <c r="S368" s="11">
        <v>65141.760000000002</v>
      </c>
      <c r="T368" s="11"/>
      <c r="U368" s="11">
        <v>90295.29</v>
      </c>
      <c r="V368" s="11"/>
      <c r="W368" s="11">
        <v>102774.17</v>
      </c>
      <c r="X368" s="11"/>
      <c r="Y368" s="11">
        <v>47480.52</v>
      </c>
      <c r="Z368" s="19"/>
      <c r="AA368" s="11">
        <f>SUM(C368:Z368)</f>
        <v>1192845.5900000001</v>
      </c>
    </row>
    <row r="369" spans="1:27" x14ac:dyDescent="0.25">
      <c r="A369" s="14" t="s">
        <v>10</v>
      </c>
      <c r="B369" s="14"/>
      <c r="C369" s="41">
        <v>14786.06</v>
      </c>
      <c r="D369" s="11"/>
      <c r="E369" s="11">
        <v>15589.54</v>
      </c>
      <c r="F369" s="11"/>
      <c r="G369" s="11">
        <v>75136.59</v>
      </c>
      <c r="H369" s="11"/>
      <c r="I369" s="11">
        <v>72255.53</v>
      </c>
      <c r="J369" s="11"/>
      <c r="K369" s="41">
        <v>36263.440000000002</v>
      </c>
      <c r="L369" s="11"/>
      <c r="M369" s="41">
        <v>42599.66</v>
      </c>
      <c r="N369" s="11"/>
      <c r="O369" s="11">
        <v>37411.75</v>
      </c>
      <c r="P369" s="11"/>
      <c r="Q369" s="41">
        <v>7589.74</v>
      </c>
      <c r="R369" s="11"/>
      <c r="S369" s="11">
        <v>22148.2</v>
      </c>
      <c r="T369" s="11"/>
      <c r="U369" s="11">
        <v>30700.400000000001</v>
      </c>
      <c r="V369" s="11"/>
      <c r="W369" s="11">
        <v>34943.22</v>
      </c>
      <c r="X369" s="11"/>
      <c r="Y369" s="11">
        <v>16143.38</v>
      </c>
      <c r="Z369" s="19"/>
      <c r="AA369" s="11">
        <f>SUM(C369:Z369)</f>
        <v>405567.51</v>
      </c>
    </row>
    <row r="370" spans="1:27" x14ac:dyDescent="0.25">
      <c r="A370" s="15" t="s">
        <v>7</v>
      </c>
      <c r="B370" s="14"/>
      <c r="C370" s="41">
        <v>869.77</v>
      </c>
      <c r="D370" s="11"/>
      <c r="E370" s="11">
        <v>917.03</v>
      </c>
      <c r="F370" s="11"/>
      <c r="G370" s="11">
        <v>4419.8</v>
      </c>
      <c r="H370" s="11"/>
      <c r="I370" s="11">
        <v>4250.33</v>
      </c>
      <c r="J370" s="11"/>
      <c r="K370" s="41">
        <v>2133.14</v>
      </c>
      <c r="L370" s="11"/>
      <c r="M370" s="41">
        <v>2505.86</v>
      </c>
      <c r="N370" s="11"/>
      <c r="O370" s="11">
        <v>2200.69</v>
      </c>
      <c r="P370" s="11"/>
      <c r="Q370" s="41">
        <v>446.46</v>
      </c>
      <c r="R370" s="11"/>
      <c r="S370" s="11">
        <v>1302.8399999999999</v>
      </c>
      <c r="T370" s="11"/>
      <c r="U370" s="11">
        <v>1805.91</v>
      </c>
      <c r="V370" s="11"/>
      <c r="W370" s="11">
        <v>2055.48</v>
      </c>
      <c r="X370" s="11"/>
      <c r="Y370" s="11">
        <v>949.61</v>
      </c>
      <c r="Z370" s="19"/>
      <c r="AA370" s="11">
        <f>SUM(C370:Z370)</f>
        <v>23856.92</v>
      </c>
    </row>
    <row r="371" spans="1:27" x14ac:dyDescent="0.25">
      <c r="A371" s="37" t="s">
        <v>9</v>
      </c>
      <c r="B371" s="14"/>
      <c r="C371" s="11"/>
      <c r="D371" s="11"/>
      <c r="E371" s="11"/>
      <c r="F371" s="11"/>
      <c r="G371" s="11"/>
      <c r="H371" s="11"/>
      <c r="I371" s="11"/>
      <c r="J371" s="11"/>
      <c r="K371" s="41"/>
      <c r="L371" s="11"/>
      <c r="M371" s="41"/>
      <c r="N371" s="11"/>
      <c r="O371" s="11"/>
      <c r="P371" s="11"/>
      <c r="Q371" s="41"/>
      <c r="R371" s="11"/>
      <c r="S371" s="11"/>
      <c r="T371" s="11"/>
      <c r="U371" s="11"/>
      <c r="V371" s="11"/>
      <c r="W371" s="11"/>
      <c r="X371" s="11"/>
      <c r="Y371" s="11"/>
      <c r="Z371" s="19"/>
      <c r="AA371" s="11"/>
    </row>
    <row r="372" spans="1:27" x14ac:dyDescent="0.25">
      <c r="A372" s="14" t="s">
        <v>2</v>
      </c>
      <c r="B372" s="14"/>
      <c r="C372" s="41">
        <v>8000211.3499999996</v>
      </c>
      <c r="D372" s="11"/>
      <c r="E372" s="11">
        <v>6596722.3499999996</v>
      </c>
      <c r="F372" s="11"/>
      <c r="G372" s="11">
        <v>10799054.789999999</v>
      </c>
      <c r="H372" s="11"/>
      <c r="I372" s="11">
        <v>15649968.949999999</v>
      </c>
      <c r="J372" s="11"/>
      <c r="K372" s="41">
        <v>16920521.379999999</v>
      </c>
      <c r="L372" s="11"/>
      <c r="M372" s="41">
        <v>17243811.030000001</v>
      </c>
      <c r="N372" s="11"/>
      <c r="O372" s="11">
        <v>14089130.82</v>
      </c>
      <c r="P372" s="11"/>
      <c r="Q372" s="41">
        <v>9602187.25</v>
      </c>
      <c r="R372" s="11"/>
      <c r="S372" s="11">
        <v>10848064.060000001</v>
      </c>
      <c r="T372" s="11"/>
      <c r="U372" s="11">
        <v>7950715.8200000003</v>
      </c>
      <c r="V372" s="11"/>
      <c r="W372" s="11">
        <v>7199771.54</v>
      </c>
      <c r="X372" s="11"/>
      <c r="Y372" s="11">
        <v>4896939.5599999996</v>
      </c>
      <c r="Z372" s="19"/>
      <c r="AA372" s="11">
        <f t="shared" ref="AA372:AA377" si="34">SUM(C372:Z372)</f>
        <v>129797098.89999999</v>
      </c>
    </row>
    <row r="373" spans="1:27" x14ac:dyDescent="0.25">
      <c r="A373" s="14" t="s">
        <v>3</v>
      </c>
      <c r="B373" s="14"/>
      <c r="C373" s="41">
        <v>793848.84</v>
      </c>
      <c r="D373" s="11"/>
      <c r="E373" s="11">
        <v>887228.71</v>
      </c>
      <c r="F373" s="11"/>
      <c r="G373" s="11">
        <v>1067310.23</v>
      </c>
      <c r="H373" s="11"/>
      <c r="I373" s="11">
        <v>894557.27</v>
      </c>
      <c r="J373" s="11"/>
      <c r="K373" s="41">
        <v>557503.96</v>
      </c>
      <c r="L373" s="11"/>
      <c r="M373" s="41">
        <v>882509.67</v>
      </c>
      <c r="N373" s="11"/>
      <c r="O373" s="11">
        <v>693754.88</v>
      </c>
      <c r="P373" s="11"/>
      <c r="Q373" s="41">
        <v>837442.57</v>
      </c>
      <c r="R373" s="11"/>
      <c r="S373" s="11">
        <v>1194533.74</v>
      </c>
      <c r="T373" s="11"/>
      <c r="U373" s="11">
        <v>637562.19999999995</v>
      </c>
      <c r="V373" s="11"/>
      <c r="W373" s="11">
        <v>761430.86</v>
      </c>
      <c r="X373" s="11"/>
      <c r="Y373" s="11">
        <v>330786.65999999997</v>
      </c>
      <c r="Z373" s="19"/>
      <c r="AA373" s="11">
        <f t="shared" si="34"/>
        <v>9538469.5899999999</v>
      </c>
    </row>
    <row r="374" spans="1:27" x14ac:dyDescent="0.25">
      <c r="A374" s="14" t="s">
        <v>4</v>
      </c>
      <c r="B374" s="14"/>
      <c r="C374" s="41">
        <v>383274.1</v>
      </c>
      <c r="D374" s="11"/>
      <c r="E374" s="11">
        <v>438568.3</v>
      </c>
      <c r="F374" s="11"/>
      <c r="G374" s="11">
        <v>887132.83</v>
      </c>
      <c r="H374" s="11"/>
      <c r="I374" s="11">
        <v>842713.99</v>
      </c>
      <c r="J374" s="11"/>
      <c r="K374" s="41">
        <v>632457.06000000006</v>
      </c>
      <c r="L374" s="11"/>
      <c r="M374" s="41">
        <v>568174.86</v>
      </c>
      <c r="N374" s="11"/>
      <c r="O374" s="11">
        <v>563206.06000000006</v>
      </c>
      <c r="P374" s="11"/>
      <c r="Q374" s="41">
        <v>374162.71</v>
      </c>
      <c r="R374" s="11"/>
      <c r="S374" s="11">
        <v>627896.34</v>
      </c>
      <c r="T374" s="11"/>
      <c r="U374" s="11">
        <v>615471.49</v>
      </c>
      <c r="V374" s="11"/>
      <c r="W374" s="11">
        <v>550436.76</v>
      </c>
      <c r="X374" s="11"/>
      <c r="Y374" s="11">
        <v>192272.37</v>
      </c>
      <c r="Z374" s="19"/>
      <c r="AA374" s="11">
        <f t="shared" si="34"/>
        <v>6675766.8699999992</v>
      </c>
    </row>
    <row r="375" spans="1:27" x14ac:dyDescent="0.25">
      <c r="A375" s="14" t="s">
        <v>5</v>
      </c>
      <c r="B375" s="14"/>
      <c r="C375" s="41">
        <v>410574.74</v>
      </c>
      <c r="D375" s="11"/>
      <c r="E375" s="11">
        <v>448660.41</v>
      </c>
      <c r="F375" s="11"/>
      <c r="G375" s="11">
        <v>180177.4</v>
      </c>
      <c r="H375" s="11"/>
      <c r="I375" s="11">
        <v>51843.28</v>
      </c>
      <c r="J375" s="11"/>
      <c r="K375" s="41">
        <v>-74953.100000000006</v>
      </c>
      <c r="L375" s="11"/>
      <c r="M375" s="41">
        <v>314334.81</v>
      </c>
      <c r="N375" s="11"/>
      <c r="O375" s="11">
        <v>130548.82</v>
      </c>
      <c r="P375" s="11"/>
      <c r="Q375" s="41">
        <v>463279.86</v>
      </c>
      <c r="R375" s="11"/>
      <c r="S375" s="11">
        <v>566637.4</v>
      </c>
      <c r="T375" s="11"/>
      <c r="U375" s="11">
        <v>22090.71</v>
      </c>
      <c r="V375" s="11"/>
      <c r="W375" s="11">
        <v>210994.1</v>
      </c>
      <c r="X375" s="11"/>
      <c r="Y375" s="11">
        <v>138514.29</v>
      </c>
      <c r="Z375" s="19"/>
      <c r="AA375" s="11">
        <f t="shared" si="34"/>
        <v>2862702.7199999997</v>
      </c>
    </row>
    <row r="376" spans="1:27" x14ac:dyDescent="0.25">
      <c r="A376" s="14" t="s">
        <v>10</v>
      </c>
      <c r="B376" s="14"/>
      <c r="C376" s="11">
        <v>139595.41</v>
      </c>
      <c r="D376" s="11"/>
      <c r="E376" s="11">
        <v>152544.54</v>
      </c>
      <c r="F376" s="11"/>
      <c r="G376" s="11">
        <v>61260.32</v>
      </c>
      <c r="H376" s="11"/>
      <c r="I376" s="11">
        <v>17626.72</v>
      </c>
      <c r="J376" s="11"/>
      <c r="K376" s="41">
        <v>-25484.05</v>
      </c>
      <c r="L376" s="11"/>
      <c r="M376" s="41">
        <v>106873.84</v>
      </c>
      <c r="N376" s="11"/>
      <c r="O376" s="11">
        <v>44386.6</v>
      </c>
      <c r="P376" s="11"/>
      <c r="Q376" s="41">
        <v>157515.15</v>
      </c>
      <c r="R376" s="11"/>
      <c r="S376" s="11">
        <v>192656.72</v>
      </c>
      <c r="T376" s="11"/>
      <c r="U376" s="11">
        <v>7510.84</v>
      </c>
      <c r="V376" s="11"/>
      <c r="W376" s="11">
        <v>71737.990000000005</v>
      </c>
      <c r="X376" s="11"/>
      <c r="Y376" s="11">
        <v>47094.86</v>
      </c>
      <c r="Z376" s="19"/>
      <c r="AA376" s="11">
        <f t="shared" si="34"/>
        <v>973318.94</v>
      </c>
    </row>
    <row r="377" spans="1:27" x14ac:dyDescent="0.25">
      <c r="A377" s="15" t="s">
        <v>7</v>
      </c>
      <c r="B377" s="14"/>
      <c r="C377" s="41">
        <v>8211.49</v>
      </c>
      <c r="D377" s="11"/>
      <c r="E377" s="11">
        <v>8973.2099999999991</v>
      </c>
      <c r="F377" s="11"/>
      <c r="G377" s="11">
        <v>3603.55</v>
      </c>
      <c r="H377" s="11"/>
      <c r="I377" s="11">
        <v>1036.8699999999999</v>
      </c>
      <c r="J377" s="11"/>
      <c r="K377" s="41">
        <v>-1499.06</v>
      </c>
      <c r="L377" s="11"/>
      <c r="M377" s="41">
        <v>6286.7</v>
      </c>
      <c r="N377" s="11"/>
      <c r="O377" s="11">
        <v>2610.98</v>
      </c>
      <c r="P377" s="11"/>
      <c r="Q377" s="41">
        <v>9265.6</v>
      </c>
      <c r="R377" s="11"/>
      <c r="S377" s="11">
        <v>11332.75</v>
      </c>
      <c r="T377" s="11"/>
      <c r="U377" s="11">
        <v>441.81</v>
      </c>
      <c r="V377" s="11"/>
      <c r="W377" s="11">
        <v>4219.88</v>
      </c>
      <c r="X377" s="11"/>
      <c r="Y377" s="11">
        <v>2770.29</v>
      </c>
      <c r="Z377" s="19"/>
      <c r="AA377" s="11">
        <f t="shared" si="34"/>
        <v>57254.069999999992</v>
      </c>
    </row>
    <row r="378" spans="1:27" x14ac:dyDescent="0.25">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25">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25">
      <c r="A380" s="10" t="s">
        <v>31</v>
      </c>
      <c r="B380" s="14"/>
      <c r="C380" s="41"/>
      <c r="D380" s="11"/>
      <c r="E380" s="11"/>
      <c r="F380" s="11"/>
      <c r="G380" s="11"/>
      <c r="H380" s="11"/>
      <c r="I380" s="11"/>
      <c r="J380" s="11"/>
      <c r="K380" s="11"/>
      <c r="L380" s="11"/>
      <c r="M380" s="11"/>
      <c r="N380" s="11"/>
      <c r="O380" s="11"/>
      <c r="P380" s="11"/>
      <c r="Q380" s="11"/>
      <c r="R380" s="11"/>
      <c r="S380" s="11"/>
      <c r="T380" s="11"/>
      <c r="U380" s="11"/>
      <c r="V380" s="11"/>
      <c r="W380" s="11"/>
      <c r="X380" s="11"/>
      <c r="Y380" s="11"/>
      <c r="Z380" s="19"/>
      <c r="AA380" s="11"/>
    </row>
    <row r="381" spans="1:27" x14ac:dyDescent="0.25">
      <c r="A381" s="37" t="s">
        <v>1</v>
      </c>
      <c r="B381" s="14"/>
      <c r="C381" s="41"/>
      <c r="D381" s="11"/>
      <c r="E381" s="11"/>
      <c r="F381" s="11"/>
      <c r="G381" s="11"/>
      <c r="H381" s="11"/>
      <c r="I381" s="11"/>
      <c r="J381" s="11"/>
      <c r="K381" s="11"/>
      <c r="L381" s="11"/>
      <c r="M381" s="11"/>
      <c r="N381" s="11"/>
      <c r="O381" s="11"/>
      <c r="P381" s="11"/>
      <c r="Q381" s="11"/>
      <c r="R381" s="11"/>
      <c r="S381" s="11"/>
      <c r="T381" s="11"/>
      <c r="U381" s="11"/>
      <c r="V381" s="11"/>
      <c r="W381" s="11"/>
      <c r="X381" s="11"/>
      <c r="Y381" s="11"/>
      <c r="Z381" s="19"/>
      <c r="AA381" s="11"/>
    </row>
    <row r="382" spans="1:27" x14ac:dyDescent="0.25">
      <c r="A382" s="14" t="s">
        <v>2</v>
      </c>
      <c r="B382" s="14"/>
      <c r="C382" s="41">
        <v>186761.11</v>
      </c>
      <c r="D382" s="11"/>
      <c r="E382" s="11">
        <v>260649.67</v>
      </c>
      <c r="F382" s="11"/>
      <c r="G382" s="11">
        <v>352159.49</v>
      </c>
      <c r="H382" s="11"/>
      <c r="I382" s="11">
        <v>471317.85</v>
      </c>
      <c r="J382" s="11"/>
      <c r="K382" s="11">
        <v>495558.34</v>
      </c>
      <c r="L382" s="11"/>
      <c r="M382" s="41">
        <v>500932.95</v>
      </c>
      <c r="N382" s="11"/>
      <c r="O382" s="11">
        <v>471134.22</v>
      </c>
      <c r="P382" s="11"/>
      <c r="Q382" s="11">
        <v>333199.2</v>
      </c>
      <c r="R382" s="11"/>
      <c r="S382" s="11">
        <v>291681.57</v>
      </c>
      <c r="T382" s="11"/>
      <c r="U382" s="11">
        <v>224356.39</v>
      </c>
      <c r="V382" s="11"/>
      <c r="W382" s="11">
        <v>323465.82</v>
      </c>
      <c r="X382" s="11"/>
      <c r="Y382" s="11">
        <v>196687.6</v>
      </c>
      <c r="Z382" s="19"/>
      <c r="AA382" s="11">
        <f t="shared" ref="AA382:AA387" si="35">SUM(C382:Z382)</f>
        <v>4107904.21</v>
      </c>
    </row>
    <row r="383" spans="1:27" x14ac:dyDescent="0.25">
      <c r="A383" s="14" t="s">
        <v>3</v>
      </c>
      <c r="B383" s="14"/>
      <c r="C383" s="11">
        <v>50546.51</v>
      </c>
      <c r="D383" s="11"/>
      <c r="E383" s="11">
        <v>33661.26</v>
      </c>
      <c r="F383" s="11"/>
      <c r="G383" s="11">
        <v>82641.23</v>
      </c>
      <c r="H383" s="11"/>
      <c r="I383" s="11">
        <v>44696.93</v>
      </c>
      <c r="J383" s="11"/>
      <c r="K383" s="11">
        <v>51501.66</v>
      </c>
      <c r="L383" s="11"/>
      <c r="M383" s="41">
        <v>57854.720000000001</v>
      </c>
      <c r="N383" s="11"/>
      <c r="O383" s="11">
        <v>7239.33</v>
      </c>
      <c r="P383" s="11"/>
      <c r="Q383" s="11">
        <v>71452.100000000006</v>
      </c>
      <c r="R383" s="11"/>
      <c r="S383" s="11">
        <v>62310.54</v>
      </c>
      <c r="T383" s="11"/>
      <c r="U383" s="11">
        <v>26164.31</v>
      </c>
      <c r="V383" s="11"/>
      <c r="W383" s="11">
        <v>55194.22</v>
      </c>
      <c r="X383" s="11"/>
      <c r="Y383" s="11">
        <v>49811.839999999997</v>
      </c>
      <c r="Z383" s="19"/>
      <c r="AA383" s="11">
        <f t="shared" si="35"/>
        <v>593074.64999999991</v>
      </c>
    </row>
    <row r="384" spans="1:27" x14ac:dyDescent="0.25">
      <c r="A384" s="14" t="s">
        <v>4</v>
      </c>
      <c r="B384" s="14"/>
      <c r="C384" s="41">
        <v>0</v>
      </c>
      <c r="D384" s="11"/>
      <c r="E384" s="11">
        <v>0</v>
      </c>
      <c r="F384" s="11"/>
      <c r="G384" s="11">
        <v>0</v>
      </c>
      <c r="H384" s="11"/>
      <c r="I384" s="11">
        <v>0</v>
      </c>
      <c r="J384" s="11"/>
      <c r="K384" s="11">
        <v>0</v>
      </c>
      <c r="L384" s="11"/>
      <c r="M384" s="41">
        <v>0</v>
      </c>
      <c r="N384" s="11"/>
      <c r="O384" s="11">
        <v>0</v>
      </c>
      <c r="P384" s="11"/>
      <c r="Q384" s="11">
        <v>0</v>
      </c>
      <c r="R384" s="11"/>
      <c r="S384" s="11">
        <v>0</v>
      </c>
      <c r="T384" s="11"/>
      <c r="U384" s="11">
        <v>0</v>
      </c>
      <c r="V384" s="11"/>
      <c r="W384" s="11">
        <v>0</v>
      </c>
      <c r="X384" s="11"/>
      <c r="Y384" s="11">
        <v>0</v>
      </c>
      <c r="Z384" s="19"/>
      <c r="AA384" s="11">
        <f t="shared" si="35"/>
        <v>0</v>
      </c>
    </row>
    <row r="385" spans="1:27" x14ac:dyDescent="0.25">
      <c r="A385" s="14" t="s">
        <v>5</v>
      </c>
      <c r="B385" s="14"/>
      <c r="C385" s="41">
        <v>50546.51</v>
      </c>
      <c r="D385" s="11"/>
      <c r="E385" s="11">
        <v>33661.26</v>
      </c>
      <c r="F385" s="11"/>
      <c r="G385" s="11">
        <v>82641.23</v>
      </c>
      <c r="H385" s="11"/>
      <c r="I385" s="11">
        <v>44696.93</v>
      </c>
      <c r="J385" s="11"/>
      <c r="K385" s="11">
        <v>51501.66</v>
      </c>
      <c r="L385" s="11"/>
      <c r="M385" s="41">
        <v>57854.720000000001</v>
      </c>
      <c r="N385" s="11"/>
      <c r="O385" s="11">
        <v>7239.33</v>
      </c>
      <c r="P385" s="11"/>
      <c r="Q385" s="11">
        <v>71452.100000000006</v>
      </c>
      <c r="R385" s="11"/>
      <c r="S385" s="11">
        <v>62310.54</v>
      </c>
      <c r="T385" s="11"/>
      <c r="U385" s="11">
        <v>26164.31</v>
      </c>
      <c r="V385" s="11"/>
      <c r="W385" s="11">
        <v>55194.22</v>
      </c>
      <c r="X385" s="11"/>
      <c r="Y385" s="11">
        <v>49811.839999999997</v>
      </c>
      <c r="Z385" s="19"/>
      <c r="AA385" s="11">
        <f t="shared" si="35"/>
        <v>593074.64999999991</v>
      </c>
    </row>
    <row r="386" spans="1:27" x14ac:dyDescent="0.25">
      <c r="A386" s="14" t="s">
        <v>6</v>
      </c>
      <c r="B386" s="14"/>
      <c r="C386" s="41">
        <v>17185.810000000001</v>
      </c>
      <c r="D386" s="11"/>
      <c r="E386" s="11">
        <v>11444.83</v>
      </c>
      <c r="F386" s="11"/>
      <c r="G386" s="11">
        <v>28098.02</v>
      </c>
      <c r="H386" s="11"/>
      <c r="I386" s="11">
        <v>15196.96</v>
      </c>
      <c r="J386" s="11"/>
      <c r="K386" s="11">
        <v>17510.560000000001</v>
      </c>
      <c r="L386" s="11"/>
      <c r="M386" s="41">
        <v>19670.599999999999</v>
      </c>
      <c r="N386" s="11"/>
      <c r="O386" s="11">
        <v>2461.37</v>
      </c>
      <c r="P386" s="11"/>
      <c r="Q386" s="11">
        <v>24293.71</v>
      </c>
      <c r="R386" s="11"/>
      <c r="S386" s="11">
        <v>21185.58</v>
      </c>
      <c r="T386" s="11"/>
      <c r="U386" s="11">
        <v>8895.8700000000008</v>
      </c>
      <c r="V386" s="11"/>
      <c r="W386" s="11">
        <v>18766.03</v>
      </c>
      <c r="X386" s="11"/>
      <c r="Y386" s="11">
        <v>16936.03</v>
      </c>
      <c r="Z386" s="19"/>
      <c r="AA386" s="11">
        <f t="shared" si="35"/>
        <v>201645.37</v>
      </c>
    </row>
    <row r="387" spans="1:27" x14ac:dyDescent="0.25">
      <c r="A387" s="15" t="s">
        <v>7</v>
      </c>
      <c r="B387" s="14"/>
      <c r="C387" s="41">
        <v>1010.93</v>
      </c>
      <c r="D387" s="11"/>
      <c r="E387" s="11">
        <v>673.23</v>
      </c>
      <c r="F387" s="11"/>
      <c r="G387" s="11">
        <v>1652.82</v>
      </c>
      <c r="H387" s="11"/>
      <c r="I387" s="11">
        <v>893.94</v>
      </c>
      <c r="J387" s="11"/>
      <c r="K387" s="11">
        <v>1030.03</v>
      </c>
      <c r="L387" s="11"/>
      <c r="M387" s="41">
        <v>1157.0899999999999</v>
      </c>
      <c r="N387" s="11"/>
      <c r="O387" s="11">
        <v>144.79</v>
      </c>
      <c r="P387" s="11"/>
      <c r="Q387" s="11">
        <v>1429.04</v>
      </c>
      <c r="R387" s="11"/>
      <c r="S387" s="11">
        <v>1246.21</v>
      </c>
      <c r="T387" s="11"/>
      <c r="U387" s="11">
        <v>523.29</v>
      </c>
      <c r="V387" s="11"/>
      <c r="W387" s="11">
        <v>1103.8800000000001</v>
      </c>
      <c r="X387" s="11"/>
      <c r="Y387" s="11">
        <v>996.24</v>
      </c>
      <c r="Z387" s="19"/>
      <c r="AA387" s="11">
        <f t="shared" si="35"/>
        <v>11861.49</v>
      </c>
    </row>
    <row r="388" spans="1:27" x14ac:dyDescent="0.25">
      <c r="A388" s="37" t="s">
        <v>8</v>
      </c>
      <c r="B388" s="14"/>
      <c r="C388" s="11"/>
      <c r="D388" s="11"/>
      <c r="E388" s="11"/>
      <c r="F388" s="11"/>
      <c r="G388" s="11"/>
      <c r="H388" s="11"/>
      <c r="I388" s="11"/>
      <c r="J388" s="11"/>
      <c r="K388" s="11"/>
      <c r="L388" s="11"/>
      <c r="M388" s="41"/>
      <c r="N388" s="11"/>
      <c r="O388" s="11"/>
      <c r="P388" s="11"/>
      <c r="Q388" s="11"/>
      <c r="R388" s="11"/>
      <c r="S388" s="11"/>
      <c r="T388" s="11"/>
      <c r="U388" s="11"/>
      <c r="V388" s="11"/>
      <c r="W388" s="11"/>
      <c r="X388" s="11"/>
      <c r="Y388" s="11"/>
      <c r="Z388" s="19"/>
      <c r="AA388" s="11"/>
    </row>
    <row r="389" spans="1:27" x14ac:dyDescent="0.25">
      <c r="A389" s="14" t="s">
        <v>2</v>
      </c>
      <c r="B389" s="14"/>
      <c r="C389" s="41">
        <v>186761.11</v>
      </c>
      <c r="D389" s="11"/>
      <c r="E389" s="11">
        <v>260649.67</v>
      </c>
      <c r="F389" s="11"/>
      <c r="G389" s="11">
        <v>352159.49</v>
      </c>
      <c r="H389" s="11"/>
      <c r="I389" s="11">
        <v>471317.85</v>
      </c>
      <c r="J389" s="11"/>
      <c r="K389" s="11">
        <v>495558.34</v>
      </c>
      <c r="L389" s="11"/>
      <c r="M389" s="41">
        <v>500932.95</v>
      </c>
      <c r="N389" s="11"/>
      <c r="O389" s="11">
        <v>471134.22</v>
      </c>
      <c r="P389" s="11"/>
      <c r="Q389" s="11">
        <v>333199.2</v>
      </c>
      <c r="R389" s="11"/>
      <c r="S389" s="11">
        <v>291681.57</v>
      </c>
      <c r="T389" s="11"/>
      <c r="U389" s="11">
        <v>224356.39</v>
      </c>
      <c r="V389" s="11"/>
      <c r="W389" s="11">
        <v>323465.82</v>
      </c>
      <c r="X389" s="11"/>
      <c r="Y389" s="11">
        <v>196687.6</v>
      </c>
      <c r="Z389" s="19"/>
      <c r="AA389" s="11">
        <f>SUM(C389:Z389)</f>
        <v>4107904.21</v>
      </c>
    </row>
    <row r="390" spans="1:27" x14ac:dyDescent="0.25">
      <c r="A390" s="14" t="s">
        <v>5</v>
      </c>
      <c r="B390" s="14"/>
      <c r="C390" s="41">
        <v>50546.51</v>
      </c>
      <c r="D390" s="11"/>
      <c r="E390" s="11">
        <v>33661.26</v>
      </c>
      <c r="F390" s="11"/>
      <c r="G390" s="11">
        <v>82641.23</v>
      </c>
      <c r="H390" s="11"/>
      <c r="I390" s="11">
        <v>44696.93</v>
      </c>
      <c r="J390" s="11"/>
      <c r="K390" s="11">
        <v>51501.66</v>
      </c>
      <c r="L390" s="11"/>
      <c r="M390" s="41">
        <v>57854.720000000001</v>
      </c>
      <c r="N390" s="11"/>
      <c r="O390" s="11">
        <v>7239.33</v>
      </c>
      <c r="P390" s="11"/>
      <c r="Q390" s="11">
        <v>71452.100000000006</v>
      </c>
      <c r="R390" s="11"/>
      <c r="S390" s="11">
        <v>62310.54</v>
      </c>
      <c r="T390" s="11"/>
      <c r="U390" s="11">
        <v>26164.31</v>
      </c>
      <c r="V390" s="11"/>
      <c r="W390" s="11">
        <v>55194.22</v>
      </c>
      <c r="X390" s="11"/>
      <c r="Y390" s="11">
        <v>49811.839999999997</v>
      </c>
      <c r="Z390" s="19"/>
      <c r="AA390" s="11">
        <f>SUM(C390:Z390)</f>
        <v>593074.64999999991</v>
      </c>
    </row>
    <row r="391" spans="1:27" x14ac:dyDescent="0.25">
      <c r="A391" s="14" t="s">
        <v>10</v>
      </c>
      <c r="B391" s="14"/>
      <c r="C391" s="41">
        <v>17185.810000000001</v>
      </c>
      <c r="D391" s="11"/>
      <c r="E391" s="11">
        <v>11444.83</v>
      </c>
      <c r="F391" s="11"/>
      <c r="G391" s="11">
        <v>28098.02</v>
      </c>
      <c r="H391" s="11"/>
      <c r="I391" s="11">
        <v>15196.96</v>
      </c>
      <c r="J391" s="11"/>
      <c r="K391" s="11">
        <v>17510.560000000001</v>
      </c>
      <c r="L391" s="11"/>
      <c r="M391" s="41">
        <v>19670.599999999999</v>
      </c>
      <c r="N391" s="11"/>
      <c r="O391" s="11">
        <v>2461.37</v>
      </c>
      <c r="P391" s="11"/>
      <c r="Q391" s="11">
        <v>24293.71</v>
      </c>
      <c r="R391" s="11"/>
      <c r="S391" s="11">
        <v>21185.58</v>
      </c>
      <c r="T391" s="11"/>
      <c r="U391" s="11">
        <v>8895.8700000000008</v>
      </c>
      <c r="V391" s="11"/>
      <c r="W391" s="11">
        <v>18766.03</v>
      </c>
      <c r="X391" s="11"/>
      <c r="Y391" s="11">
        <v>16936.03</v>
      </c>
      <c r="Z391" s="19"/>
      <c r="AA391" s="11">
        <f>SUM(C391:Z391)</f>
        <v>201645.37</v>
      </c>
    </row>
    <row r="392" spans="1:27" x14ac:dyDescent="0.25">
      <c r="A392" s="15" t="s">
        <v>7</v>
      </c>
      <c r="B392" s="14"/>
      <c r="C392" s="41">
        <v>1010.93</v>
      </c>
      <c r="D392" s="11"/>
      <c r="E392" s="11">
        <v>673.23</v>
      </c>
      <c r="F392" s="11"/>
      <c r="G392" s="11">
        <v>1652.82</v>
      </c>
      <c r="H392" s="11"/>
      <c r="I392" s="11">
        <v>893.94</v>
      </c>
      <c r="J392" s="11"/>
      <c r="K392" s="11">
        <v>1030.03</v>
      </c>
      <c r="L392" s="11"/>
      <c r="M392" s="41">
        <v>1157.0899999999999</v>
      </c>
      <c r="N392" s="11"/>
      <c r="O392" s="11">
        <v>144.79</v>
      </c>
      <c r="P392" s="11"/>
      <c r="Q392" s="11">
        <v>1429.04</v>
      </c>
      <c r="R392" s="11"/>
      <c r="S392" s="11">
        <v>1246.21</v>
      </c>
      <c r="T392" s="11"/>
      <c r="U392" s="11">
        <v>523.29</v>
      </c>
      <c r="V392" s="11"/>
      <c r="W392" s="11">
        <v>1103.8800000000001</v>
      </c>
      <c r="X392" s="11"/>
      <c r="Y392" s="11">
        <v>996.24</v>
      </c>
      <c r="Z392" s="19"/>
      <c r="AA392" s="11">
        <f>SUM(C392:Z392)</f>
        <v>11861.49</v>
      </c>
    </row>
    <row r="393" spans="1:27" x14ac:dyDescent="0.25">
      <c r="A393" s="37" t="s">
        <v>9</v>
      </c>
      <c r="B393" s="14"/>
      <c r="C393" s="11"/>
      <c r="D393" s="11"/>
      <c r="E393" s="11"/>
      <c r="F393" s="11"/>
      <c r="G393" s="11"/>
      <c r="H393" s="11"/>
      <c r="I393" s="11"/>
      <c r="J393" s="11"/>
      <c r="K393" s="11"/>
      <c r="L393" s="11"/>
      <c r="M393" s="41"/>
      <c r="N393" s="11"/>
      <c r="O393" s="11"/>
      <c r="P393" s="11"/>
      <c r="Q393" s="11"/>
      <c r="R393" s="11"/>
      <c r="S393" s="11"/>
      <c r="T393" s="11"/>
      <c r="U393" s="11"/>
      <c r="V393" s="11"/>
      <c r="W393" s="11"/>
      <c r="X393" s="11"/>
      <c r="Y393" s="11"/>
      <c r="Z393" s="19"/>
      <c r="AA393" s="11"/>
    </row>
    <row r="394" spans="1:27" x14ac:dyDescent="0.25">
      <c r="A394" s="14" t="s">
        <v>2</v>
      </c>
      <c r="B394" s="14"/>
      <c r="C394" s="41">
        <v>0</v>
      </c>
      <c r="D394" s="11"/>
      <c r="E394" s="11">
        <v>0</v>
      </c>
      <c r="F394" s="11"/>
      <c r="G394" s="11">
        <v>0</v>
      </c>
      <c r="H394" s="11"/>
      <c r="I394" s="11">
        <v>0</v>
      </c>
      <c r="J394" s="11"/>
      <c r="K394" s="11">
        <v>0</v>
      </c>
      <c r="L394" s="11"/>
      <c r="M394" s="41">
        <v>0</v>
      </c>
      <c r="N394" s="11"/>
      <c r="O394" s="11">
        <v>0</v>
      </c>
      <c r="P394" s="11"/>
      <c r="Q394" s="11">
        <v>0</v>
      </c>
      <c r="R394" s="11"/>
      <c r="S394" s="11">
        <v>0</v>
      </c>
      <c r="T394" s="11"/>
      <c r="U394" s="11">
        <v>0</v>
      </c>
      <c r="V394" s="11"/>
      <c r="W394" s="11">
        <v>0</v>
      </c>
      <c r="X394" s="11"/>
      <c r="Y394" s="11">
        <v>0</v>
      </c>
      <c r="Z394" s="19"/>
      <c r="AA394" s="11">
        <f t="shared" ref="AA394:AA399" si="36">SUM(C394:Z394)</f>
        <v>0</v>
      </c>
    </row>
    <row r="395" spans="1:27" x14ac:dyDescent="0.25">
      <c r="A395" s="14" t="s">
        <v>3</v>
      </c>
      <c r="B395" s="14"/>
      <c r="C395" s="41">
        <v>0</v>
      </c>
      <c r="D395" s="11"/>
      <c r="E395" s="11">
        <v>0</v>
      </c>
      <c r="F395" s="11"/>
      <c r="G395" s="11">
        <v>0</v>
      </c>
      <c r="H395" s="11"/>
      <c r="I395" s="11">
        <v>0</v>
      </c>
      <c r="J395" s="11"/>
      <c r="K395" s="11">
        <v>0</v>
      </c>
      <c r="L395" s="11"/>
      <c r="M395" s="41">
        <v>0</v>
      </c>
      <c r="N395" s="11"/>
      <c r="O395" s="11">
        <v>0</v>
      </c>
      <c r="P395" s="11"/>
      <c r="Q395" s="11">
        <v>0</v>
      </c>
      <c r="R395" s="11"/>
      <c r="S395" s="11">
        <v>0</v>
      </c>
      <c r="T395" s="11"/>
      <c r="U395" s="11">
        <v>0</v>
      </c>
      <c r="V395" s="11"/>
      <c r="W395" s="11">
        <v>0</v>
      </c>
      <c r="X395" s="11"/>
      <c r="Y395" s="11">
        <v>0</v>
      </c>
      <c r="Z395" s="19"/>
      <c r="AA395" s="11">
        <f t="shared" si="36"/>
        <v>0</v>
      </c>
    </row>
    <row r="396" spans="1:27" x14ac:dyDescent="0.25">
      <c r="A396" s="14" t="s">
        <v>4</v>
      </c>
      <c r="B396" s="14"/>
      <c r="C396" s="41">
        <v>0</v>
      </c>
      <c r="D396" s="11"/>
      <c r="E396" s="11">
        <v>0</v>
      </c>
      <c r="F396" s="11"/>
      <c r="G396" s="11">
        <v>0</v>
      </c>
      <c r="H396" s="11"/>
      <c r="I396" s="11">
        <v>0</v>
      </c>
      <c r="J396" s="11"/>
      <c r="K396" s="11">
        <v>0</v>
      </c>
      <c r="L396" s="11"/>
      <c r="M396" s="41">
        <v>0</v>
      </c>
      <c r="N396" s="11"/>
      <c r="O396" s="11">
        <v>0</v>
      </c>
      <c r="P396" s="11"/>
      <c r="Q396" s="11">
        <v>0</v>
      </c>
      <c r="R396" s="11"/>
      <c r="S396" s="11">
        <v>0</v>
      </c>
      <c r="T396" s="11"/>
      <c r="U396" s="11">
        <v>0</v>
      </c>
      <c r="V396" s="11"/>
      <c r="W396" s="11">
        <v>0</v>
      </c>
      <c r="X396" s="11"/>
      <c r="Y396" s="11">
        <v>0</v>
      </c>
      <c r="Z396" s="19"/>
      <c r="AA396" s="11">
        <f t="shared" si="36"/>
        <v>0</v>
      </c>
    </row>
    <row r="397" spans="1:27" x14ac:dyDescent="0.25">
      <c r="A397" s="14" t="s">
        <v>5</v>
      </c>
      <c r="B397" s="14"/>
      <c r="C397" s="41">
        <v>0</v>
      </c>
      <c r="D397" s="11"/>
      <c r="E397" s="11">
        <v>0</v>
      </c>
      <c r="F397" s="11"/>
      <c r="G397" s="11">
        <v>0</v>
      </c>
      <c r="H397" s="11"/>
      <c r="I397" s="11">
        <v>0</v>
      </c>
      <c r="J397" s="11"/>
      <c r="K397" s="11">
        <v>0</v>
      </c>
      <c r="L397" s="11"/>
      <c r="M397" s="41">
        <v>0</v>
      </c>
      <c r="N397" s="11"/>
      <c r="O397" s="11">
        <v>0</v>
      </c>
      <c r="P397" s="11"/>
      <c r="Q397" s="11">
        <v>0</v>
      </c>
      <c r="R397" s="11"/>
      <c r="S397" s="11">
        <v>0</v>
      </c>
      <c r="T397" s="11"/>
      <c r="U397" s="11">
        <v>0</v>
      </c>
      <c r="V397" s="11"/>
      <c r="W397" s="11">
        <v>0</v>
      </c>
      <c r="X397" s="11"/>
      <c r="Y397" s="11">
        <v>0</v>
      </c>
      <c r="Z397" s="19"/>
      <c r="AA397" s="11">
        <f t="shared" si="36"/>
        <v>0</v>
      </c>
    </row>
    <row r="398" spans="1:27" x14ac:dyDescent="0.25">
      <c r="A398" s="14" t="s">
        <v>10</v>
      </c>
      <c r="B398" s="14"/>
      <c r="C398" s="41">
        <v>0</v>
      </c>
      <c r="D398" s="11"/>
      <c r="E398" s="11">
        <v>0</v>
      </c>
      <c r="F398" s="11"/>
      <c r="G398" s="11">
        <v>0</v>
      </c>
      <c r="H398" s="11"/>
      <c r="I398" s="11">
        <v>0</v>
      </c>
      <c r="J398" s="11"/>
      <c r="K398" s="11">
        <v>0</v>
      </c>
      <c r="L398" s="11"/>
      <c r="M398" s="41">
        <v>0</v>
      </c>
      <c r="N398" s="11"/>
      <c r="O398" s="11">
        <v>0</v>
      </c>
      <c r="P398" s="11"/>
      <c r="Q398" s="11">
        <v>0</v>
      </c>
      <c r="R398" s="11"/>
      <c r="S398" s="11">
        <v>0</v>
      </c>
      <c r="T398" s="11"/>
      <c r="U398" s="11">
        <v>0</v>
      </c>
      <c r="V398" s="11"/>
      <c r="W398" s="11">
        <v>0</v>
      </c>
      <c r="X398" s="11"/>
      <c r="Y398" s="11">
        <v>0</v>
      </c>
      <c r="Z398" s="19"/>
      <c r="AA398" s="11">
        <f t="shared" si="36"/>
        <v>0</v>
      </c>
    </row>
    <row r="399" spans="1:27" x14ac:dyDescent="0.25">
      <c r="A399" s="15" t="s">
        <v>7</v>
      </c>
      <c r="B399" s="14"/>
      <c r="C399" s="41">
        <v>0</v>
      </c>
      <c r="D399" s="11"/>
      <c r="E399" s="11">
        <v>0</v>
      </c>
      <c r="F399" s="11"/>
      <c r="G399" s="11">
        <v>0</v>
      </c>
      <c r="H399" s="11"/>
      <c r="I399" s="11">
        <v>0</v>
      </c>
      <c r="J399" s="11"/>
      <c r="K399" s="11">
        <v>0</v>
      </c>
      <c r="L399" s="11"/>
      <c r="M399" s="41">
        <v>0</v>
      </c>
      <c r="N399" s="11"/>
      <c r="O399" s="11">
        <v>0</v>
      </c>
      <c r="P399" s="11"/>
      <c r="Q399" s="11">
        <v>0</v>
      </c>
      <c r="R399" s="11"/>
      <c r="S399" s="11">
        <v>0</v>
      </c>
      <c r="T399" s="11"/>
      <c r="U399" s="11">
        <v>0</v>
      </c>
      <c r="V399" s="11"/>
      <c r="W399" s="11">
        <v>0</v>
      </c>
      <c r="X399" s="11"/>
      <c r="Y399" s="11">
        <v>0</v>
      </c>
      <c r="Z399" s="19"/>
      <c r="AA399" s="11">
        <f t="shared" si="36"/>
        <v>0</v>
      </c>
    </row>
    <row r="400" spans="1:27" x14ac:dyDescent="0.25">
      <c r="A400" s="15"/>
      <c r="B400" s="14"/>
      <c r="C400" s="41"/>
      <c r="D400" s="11"/>
      <c r="E400" s="11"/>
      <c r="F400" s="11"/>
      <c r="G400" s="11"/>
      <c r="H400" s="11"/>
      <c r="I400" s="11"/>
      <c r="J400" s="11"/>
      <c r="K400" s="11"/>
      <c r="L400" s="11"/>
      <c r="M400" s="41"/>
      <c r="N400" s="11"/>
      <c r="O400" s="11"/>
      <c r="P400" s="11"/>
      <c r="Q400" s="11"/>
      <c r="R400" s="11"/>
      <c r="S400" s="11"/>
      <c r="T400" s="11"/>
      <c r="U400" s="11"/>
      <c r="V400" s="11"/>
      <c r="W400" s="11"/>
      <c r="X400" s="11"/>
      <c r="Y400" s="11"/>
      <c r="Z400" s="19"/>
      <c r="AA400" s="11"/>
    </row>
    <row r="401" spans="1:27" x14ac:dyDescent="0.25">
      <c r="A401" s="15"/>
      <c r="B401" s="14"/>
      <c r="C401" s="41"/>
      <c r="D401" s="11"/>
      <c r="E401" s="11"/>
      <c r="F401" s="11"/>
      <c r="G401" s="11"/>
      <c r="H401" s="11"/>
      <c r="I401" s="11"/>
      <c r="J401" s="11"/>
      <c r="K401" s="11"/>
      <c r="L401" s="11"/>
      <c r="M401" s="41"/>
      <c r="N401" s="11"/>
      <c r="O401" s="11"/>
      <c r="P401" s="11"/>
      <c r="Q401" s="11"/>
      <c r="R401" s="11"/>
      <c r="S401" s="11"/>
      <c r="T401" s="11"/>
      <c r="U401" s="11"/>
      <c r="V401" s="11"/>
      <c r="W401" s="11"/>
      <c r="X401" s="11"/>
      <c r="Y401" s="11"/>
      <c r="Z401" s="19"/>
      <c r="AA401" s="11"/>
    </row>
    <row r="402" spans="1:27" x14ac:dyDescent="0.25">
      <c r="A402" s="10" t="s">
        <v>45</v>
      </c>
      <c r="B402" s="14"/>
      <c r="C402" s="4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25">
      <c r="A403" s="37" t="s">
        <v>1</v>
      </c>
      <c r="B403" s="14"/>
      <c r="C403" s="4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25">
      <c r="A404" s="14" t="s">
        <v>2</v>
      </c>
      <c r="B404" s="14"/>
      <c r="C404" s="41"/>
      <c r="D404" s="11"/>
      <c r="E404" s="11"/>
      <c r="F404" s="11"/>
      <c r="G404" s="11"/>
      <c r="H404" s="11"/>
      <c r="I404" s="11"/>
      <c r="J404" s="11"/>
      <c r="K404" s="11"/>
      <c r="L404" s="11"/>
      <c r="M404" s="41"/>
      <c r="N404" s="11"/>
      <c r="O404" s="11">
        <v>3894.28</v>
      </c>
      <c r="P404" s="11"/>
      <c r="Q404" s="11">
        <v>45366.54</v>
      </c>
      <c r="R404" s="11"/>
      <c r="S404" s="11">
        <v>22074.02</v>
      </c>
      <c r="T404" s="11"/>
      <c r="U404" s="11">
        <v>20126.099999999999</v>
      </c>
      <c r="V404" s="11"/>
      <c r="W404" s="11">
        <v>20715.21</v>
      </c>
      <c r="X404" s="11"/>
      <c r="Y404" s="11">
        <v>25915.360000000001</v>
      </c>
      <c r="Z404" s="19"/>
      <c r="AA404" s="11">
        <f t="shared" ref="AA404:AA409" si="37">SUM(C404:Z404)</f>
        <v>138091.51</v>
      </c>
    </row>
    <row r="405" spans="1:27" x14ac:dyDescent="0.25">
      <c r="A405" s="14" t="s">
        <v>3</v>
      </c>
      <c r="B405" s="14"/>
      <c r="C405" s="11"/>
      <c r="D405" s="11"/>
      <c r="E405" s="11"/>
      <c r="F405" s="11"/>
      <c r="G405" s="11"/>
      <c r="H405" s="11"/>
      <c r="I405" s="11"/>
      <c r="J405" s="11"/>
      <c r="K405" s="11"/>
      <c r="L405" s="11"/>
      <c r="M405" s="41"/>
      <c r="N405" s="11"/>
      <c r="O405" s="11">
        <v>985.59</v>
      </c>
      <c r="P405" s="11"/>
      <c r="Q405" s="11">
        <v>6454.82</v>
      </c>
      <c r="R405" s="11"/>
      <c r="S405" s="11">
        <v>6334.71</v>
      </c>
      <c r="T405" s="11"/>
      <c r="U405" s="11">
        <v>5002.18</v>
      </c>
      <c r="V405" s="11"/>
      <c r="W405" s="11">
        <v>1156.07</v>
      </c>
      <c r="X405" s="11"/>
      <c r="Y405" s="11">
        <v>1993.58</v>
      </c>
      <c r="Z405" s="19"/>
      <c r="AA405" s="11">
        <f t="shared" si="37"/>
        <v>21926.949999999997</v>
      </c>
    </row>
    <row r="406" spans="1:27" x14ac:dyDescent="0.25">
      <c r="A406" s="14" t="s">
        <v>4</v>
      </c>
      <c r="B406" s="14"/>
      <c r="C406" s="41"/>
      <c r="D406" s="11"/>
      <c r="E406" s="11"/>
      <c r="F406" s="11"/>
      <c r="G406" s="11"/>
      <c r="H406" s="11"/>
      <c r="I406" s="11"/>
      <c r="J406" s="11"/>
      <c r="K406" s="11"/>
      <c r="L406" s="11"/>
      <c r="M406" s="41"/>
      <c r="N406" s="11"/>
      <c r="O406" s="11">
        <v>0</v>
      </c>
      <c r="P406" s="11"/>
      <c r="Q406" s="11">
        <v>0</v>
      </c>
      <c r="R406" s="11"/>
      <c r="S406" s="11">
        <v>0</v>
      </c>
      <c r="T406" s="11"/>
      <c r="U406" s="11">
        <v>0</v>
      </c>
      <c r="V406" s="11"/>
      <c r="W406" s="11">
        <v>0</v>
      </c>
      <c r="X406" s="11"/>
      <c r="Y406" s="11">
        <v>0</v>
      </c>
      <c r="Z406" s="19"/>
      <c r="AA406" s="11">
        <f t="shared" si="37"/>
        <v>0</v>
      </c>
    </row>
    <row r="407" spans="1:27" x14ac:dyDescent="0.25">
      <c r="A407" s="14" t="s">
        <v>5</v>
      </c>
      <c r="B407" s="14"/>
      <c r="C407" s="41"/>
      <c r="D407" s="11"/>
      <c r="E407" s="11"/>
      <c r="F407" s="11"/>
      <c r="G407" s="11"/>
      <c r="H407" s="11"/>
      <c r="I407" s="11"/>
      <c r="J407" s="11"/>
      <c r="K407" s="11"/>
      <c r="L407" s="11"/>
      <c r="M407" s="41"/>
      <c r="N407" s="11"/>
      <c r="O407" s="11">
        <v>985.59</v>
      </c>
      <c r="P407" s="11"/>
      <c r="Q407" s="11">
        <v>6454.82</v>
      </c>
      <c r="R407" s="11"/>
      <c r="S407" s="11">
        <v>6334.71</v>
      </c>
      <c r="T407" s="11"/>
      <c r="U407" s="11">
        <v>5002.18</v>
      </c>
      <c r="V407" s="11"/>
      <c r="W407" s="11">
        <v>1156.07</v>
      </c>
      <c r="X407" s="11"/>
      <c r="Y407" s="11">
        <v>1993.58</v>
      </c>
      <c r="Z407" s="19"/>
      <c r="AA407" s="11">
        <f t="shared" si="37"/>
        <v>21926.949999999997</v>
      </c>
    </row>
    <row r="408" spans="1:27" x14ac:dyDescent="0.25">
      <c r="A408" s="14" t="s">
        <v>6</v>
      </c>
      <c r="B408" s="14"/>
      <c r="C408" s="41"/>
      <c r="D408" s="11"/>
      <c r="E408" s="11"/>
      <c r="F408" s="11"/>
      <c r="G408" s="11"/>
      <c r="H408" s="11"/>
      <c r="I408" s="11"/>
      <c r="J408" s="11"/>
      <c r="K408" s="11"/>
      <c r="L408" s="11"/>
      <c r="M408" s="41"/>
      <c r="N408" s="11"/>
      <c r="O408" s="11">
        <v>335.1</v>
      </c>
      <c r="P408" s="11"/>
      <c r="Q408" s="11">
        <v>2194.64</v>
      </c>
      <c r="R408" s="11"/>
      <c r="S408" s="11">
        <v>2153.8000000000002</v>
      </c>
      <c r="T408" s="11"/>
      <c r="U408" s="11">
        <v>1700.74</v>
      </c>
      <c r="V408" s="11"/>
      <c r="W408" s="11">
        <v>393.06</v>
      </c>
      <c r="X408" s="11"/>
      <c r="Y408" s="11">
        <v>677.82</v>
      </c>
      <c r="Z408" s="19"/>
      <c r="AA408" s="11">
        <f t="shared" si="37"/>
        <v>7455.16</v>
      </c>
    </row>
    <row r="409" spans="1:27" x14ac:dyDescent="0.25">
      <c r="A409" s="15" t="s">
        <v>7</v>
      </c>
      <c r="B409" s="14"/>
      <c r="C409" s="41"/>
      <c r="D409" s="11"/>
      <c r="E409" s="11"/>
      <c r="F409" s="11"/>
      <c r="G409" s="11"/>
      <c r="H409" s="11"/>
      <c r="I409" s="11"/>
      <c r="J409" s="11"/>
      <c r="K409" s="11"/>
      <c r="L409" s="11"/>
      <c r="M409" s="41"/>
      <c r="N409" s="11"/>
      <c r="O409" s="11">
        <v>19.71</v>
      </c>
      <c r="P409" s="11"/>
      <c r="Q409" s="11">
        <v>129.1</v>
      </c>
      <c r="R409" s="11"/>
      <c r="S409" s="11">
        <v>126.69</v>
      </c>
      <c r="T409" s="11"/>
      <c r="U409" s="11">
        <v>100.04</v>
      </c>
      <c r="V409" s="11"/>
      <c r="W409" s="11">
        <v>23.12</v>
      </c>
      <c r="X409" s="11"/>
      <c r="Y409" s="11">
        <v>39.869999999999997</v>
      </c>
      <c r="Z409" s="19"/>
      <c r="AA409" s="11">
        <f t="shared" si="37"/>
        <v>438.53000000000003</v>
      </c>
    </row>
    <row r="410" spans="1:27" x14ac:dyDescent="0.25">
      <c r="A410" s="37" t="s">
        <v>8</v>
      </c>
      <c r="B410" s="14"/>
      <c r="C410" s="11"/>
      <c r="D410" s="11"/>
      <c r="E410" s="11"/>
      <c r="F410" s="11"/>
      <c r="G410" s="11"/>
      <c r="H410" s="11"/>
      <c r="I410" s="11"/>
      <c r="J410" s="11"/>
      <c r="K410" s="11"/>
      <c r="L410" s="11"/>
      <c r="M410" s="41"/>
      <c r="N410" s="11"/>
      <c r="O410" s="11"/>
      <c r="P410" s="11"/>
      <c r="Q410" s="11"/>
      <c r="R410" s="11"/>
      <c r="S410" s="11"/>
      <c r="T410" s="11"/>
      <c r="U410" s="11"/>
      <c r="V410" s="11"/>
      <c r="W410" s="11"/>
      <c r="X410" s="11"/>
      <c r="Y410" s="11"/>
      <c r="Z410" s="19"/>
      <c r="AA410" s="11"/>
    </row>
    <row r="411" spans="1:27" x14ac:dyDescent="0.25">
      <c r="A411" s="14" t="s">
        <v>2</v>
      </c>
      <c r="B411" s="14"/>
      <c r="C411" s="41"/>
      <c r="D411" s="11"/>
      <c r="E411" s="11"/>
      <c r="F411" s="11"/>
      <c r="G411" s="11"/>
      <c r="H411" s="11"/>
      <c r="I411" s="11"/>
      <c r="J411" s="11"/>
      <c r="K411" s="11"/>
      <c r="L411" s="11"/>
      <c r="M411" s="41"/>
      <c r="N411" s="11"/>
      <c r="O411" s="11">
        <v>3894.28</v>
      </c>
      <c r="P411" s="11"/>
      <c r="Q411" s="11">
        <v>45366.54</v>
      </c>
      <c r="R411" s="11"/>
      <c r="S411" s="11">
        <v>22074.02</v>
      </c>
      <c r="T411" s="11"/>
      <c r="U411" s="11">
        <v>20126.099999999999</v>
      </c>
      <c r="V411" s="11"/>
      <c r="W411" s="11">
        <v>20715.21</v>
      </c>
      <c r="X411" s="11"/>
      <c r="Y411" s="11">
        <v>25915.360000000001</v>
      </c>
      <c r="Z411" s="19"/>
      <c r="AA411" s="11">
        <f>SUM(C411:Z411)</f>
        <v>138091.51</v>
      </c>
    </row>
    <row r="412" spans="1:27" x14ac:dyDescent="0.25">
      <c r="A412" s="14" t="s">
        <v>5</v>
      </c>
      <c r="B412" s="14"/>
      <c r="C412" s="41"/>
      <c r="D412" s="11"/>
      <c r="E412" s="11"/>
      <c r="F412" s="11"/>
      <c r="G412" s="11"/>
      <c r="H412" s="11"/>
      <c r="I412" s="11"/>
      <c r="J412" s="11"/>
      <c r="K412" s="11"/>
      <c r="L412" s="11"/>
      <c r="M412" s="41"/>
      <c r="N412" s="11"/>
      <c r="O412" s="11">
        <v>985.59</v>
      </c>
      <c r="P412" s="11"/>
      <c r="Q412" s="11">
        <v>6454.82</v>
      </c>
      <c r="R412" s="11"/>
      <c r="S412" s="11">
        <v>6334.71</v>
      </c>
      <c r="T412" s="11"/>
      <c r="U412" s="11">
        <v>5002.18</v>
      </c>
      <c r="V412" s="11"/>
      <c r="W412" s="11">
        <v>1156.07</v>
      </c>
      <c r="X412" s="11"/>
      <c r="Y412" s="11">
        <v>1993.58</v>
      </c>
      <c r="Z412" s="19"/>
      <c r="AA412" s="11">
        <f>SUM(C412:Z412)</f>
        <v>21926.949999999997</v>
      </c>
    </row>
    <row r="413" spans="1:27" x14ac:dyDescent="0.25">
      <c r="A413" s="14" t="s">
        <v>10</v>
      </c>
      <c r="B413" s="14"/>
      <c r="C413" s="41"/>
      <c r="D413" s="11"/>
      <c r="E413" s="11"/>
      <c r="F413" s="11"/>
      <c r="G413" s="11"/>
      <c r="H413" s="11"/>
      <c r="I413" s="11"/>
      <c r="J413" s="11"/>
      <c r="K413" s="11"/>
      <c r="L413" s="11"/>
      <c r="M413" s="41"/>
      <c r="N413" s="11"/>
      <c r="O413" s="11">
        <v>335.1</v>
      </c>
      <c r="P413" s="11"/>
      <c r="Q413" s="11">
        <v>2194.64</v>
      </c>
      <c r="R413" s="11"/>
      <c r="S413" s="11">
        <v>2153.8000000000002</v>
      </c>
      <c r="T413" s="11"/>
      <c r="U413" s="11">
        <v>1700.74</v>
      </c>
      <c r="V413" s="11"/>
      <c r="W413" s="11">
        <v>393.06</v>
      </c>
      <c r="X413" s="11"/>
      <c r="Y413" s="11">
        <v>677.82</v>
      </c>
      <c r="Z413" s="19"/>
      <c r="AA413" s="11">
        <f>SUM(C413:Z413)</f>
        <v>7455.16</v>
      </c>
    </row>
    <row r="414" spans="1:27" x14ac:dyDescent="0.25">
      <c r="A414" s="15" t="s">
        <v>7</v>
      </c>
      <c r="B414" s="14"/>
      <c r="C414" s="41"/>
      <c r="D414" s="11"/>
      <c r="E414" s="11"/>
      <c r="F414" s="11"/>
      <c r="G414" s="11"/>
      <c r="H414" s="11"/>
      <c r="I414" s="11"/>
      <c r="J414" s="11"/>
      <c r="K414" s="11"/>
      <c r="L414" s="11"/>
      <c r="M414" s="41"/>
      <c r="N414" s="11"/>
      <c r="O414" s="11">
        <v>19.71</v>
      </c>
      <c r="P414" s="11"/>
      <c r="Q414" s="11">
        <v>129.1</v>
      </c>
      <c r="R414" s="11"/>
      <c r="S414" s="11">
        <v>126.69</v>
      </c>
      <c r="T414" s="11"/>
      <c r="U414" s="11">
        <v>100.04</v>
      </c>
      <c r="V414" s="11"/>
      <c r="W414" s="11">
        <v>23.12</v>
      </c>
      <c r="X414" s="11"/>
      <c r="Y414" s="11">
        <v>39.869999999999997</v>
      </c>
      <c r="Z414" s="19"/>
      <c r="AA414" s="11">
        <f>SUM(C414:Z414)</f>
        <v>438.53000000000003</v>
      </c>
    </row>
    <row r="415" spans="1:27" x14ac:dyDescent="0.25">
      <c r="A415" s="37" t="s">
        <v>9</v>
      </c>
      <c r="B415" s="14"/>
      <c r="C415" s="11"/>
      <c r="D415" s="11"/>
      <c r="E415" s="11"/>
      <c r="F415" s="11"/>
      <c r="G415" s="11"/>
      <c r="H415" s="11"/>
      <c r="I415" s="11"/>
      <c r="J415" s="11"/>
      <c r="K415" s="11"/>
      <c r="L415" s="11"/>
      <c r="M415" s="41"/>
      <c r="N415" s="11"/>
      <c r="O415" s="11"/>
      <c r="P415" s="11"/>
      <c r="Q415" s="11"/>
      <c r="R415" s="11"/>
      <c r="S415" s="11"/>
      <c r="T415" s="11"/>
      <c r="U415" s="11"/>
      <c r="V415" s="11"/>
      <c r="W415" s="11"/>
      <c r="X415" s="11"/>
      <c r="Y415" s="11"/>
      <c r="Z415" s="19"/>
      <c r="AA415" s="11"/>
    </row>
    <row r="416" spans="1:27" x14ac:dyDescent="0.25">
      <c r="A416" s="14" t="s">
        <v>2</v>
      </c>
      <c r="B416" s="14"/>
      <c r="C416" s="41"/>
      <c r="D416" s="11"/>
      <c r="E416" s="11"/>
      <c r="F416" s="11"/>
      <c r="G416" s="11"/>
      <c r="H416" s="11"/>
      <c r="I416" s="11"/>
      <c r="J416" s="11"/>
      <c r="K416" s="11"/>
      <c r="L416" s="11"/>
      <c r="M416" s="41"/>
      <c r="N416" s="11"/>
      <c r="O416" s="11">
        <v>0</v>
      </c>
      <c r="P416" s="11"/>
      <c r="Q416" s="11">
        <v>0</v>
      </c>
      <c r="R416" s="11"/>
      <c r="S416" s="11">
        <v>0</v>
      </c>
      <c r="T416" s="11"/>
      <c r="U416" s="11">
        <v>0</v>
      </c>
      <c r="V416" s="11"/>
      <c r="W416" s="11">
        <v>0</v>
      </c>
      <c r="X416" s="11"/>
      <c r="Y416" s="11">
        <v>0</v>
      </c>
      <c r="Z416" s="19"/>
      <c r="AA416" s="11">
        <f t="shared" ref="AA416:AA421" si="38">SUM(C416:Z416)</f>
        <v>0</v>
      </c>
    </row>
    <row r="417" spans="1:27" x14ac:dyDescent="0.25">
      <c r="A417" s="14" t="s">
        <v>3</v>
      </c>
      <c r="B417" s="14"/>
      <c r="C417" s="41"/>
      <c r="D417" s="11"/>
      <c r="E417" s="11"/>
      <c r="F417" s="11"/>
      <c r="G417" s="11"/>
      <c r="H417" s="11"/>
      <c r="I417" s="11"/>
      <c r="J417" s="11"/>
      <c r="K417" s="11"/>
      <c r="L417" s="11"/>
      <c r="M417" s="41"/>
      <c r="N417" s="11"/>
      <c r="O417" s="11">
        <v>0</v>
      </c>
      <c r="P417" s="11"/>
      <c r="Q417" s="11">
        <v>0</v>
      </c>
      <c r="R417" s="11"/>
      <c r="S417" s="11">
        <v>0</v>
      </c>
      <c r="T417" s="11"/>
      <c r="U417" s="11">
        <v>0</v>
      </c>
      <c r="V417" s="11"/>
      <c r="W417" s="11">
        <v>0</v>
      </c>
      <c r="X417" s="11"/>
      <c r="Y417" s="11">
        <v>0</v>
      </c>
      <c r="Z417" s="19"/>
      <c r="AA417" s="11">
        <f t="shared" si="38"/>
        <v>0</v>
      </c>
    </row>
    <row r="418" spans="1:27" x14ac:dyDescent="0.25">
      <c r="A418" s="14" t="s">
        <v>4</v>
      </c>
      <c r="B418" s="14"/>
      <c r="C418" s="41"/>
      <c r="D418" s="11"/>
      <c r="E418" s="11"/>
      <c r="F418" s="11"/>
      <c r="G418" s="11"/>
      <c r="H418" s="11"/>
      <c r="I418" s="11"/>
      <c r="J418" s="11"/>
      <c r="K418" s="11"/>
      <c r="L418" s="11"/>
      <c r="M418" s="41"/>
      <c r="N418" s="11"/>
      <c r="O418" s="11">
        <v>0</v>
      </c>
      <c r="P418" s="11"/>
      <c r="Q418" s="11">
        <v>0</v>
      </c>
      <c r="R418" s="11"/>
      <c r="S418" s="11">
        <v>0</v>
      </c>
      <c r="T418" s="11"/>
      <c r="U418" s="11">
        <v>0</v>
      </c>
      <c r="V418" s="11"/>
      <c r="W418" s="11">
        <v>0</v>
      </c>
      <c r="X418" s="11"/>
      <c r="Y418" s="11">
        <v>0</v>
      </c>
      <c r="Z418" s="19"/>
      <c r="AA418" s="11">
        <f t="shared" si="38"/>
        <v>0</v>
      </c>
    </row>
    <row r="419" spans="1:27" x14ac:dyDescent="0.25">
      <c r="A419" s="14" t="s">
        <v>5</v>
      </c>
      <c r="B419" s="14"/>
      <c r="C419" s="41"/>
      <c r="D419" s="11"/>
      <c r="E419" s="11"/>
      <c r="F419" s="11"/>
      <c r="G419" s="11"/>
      <c r="H419" s="11"/>
      <c r="I419" s="11"/>
      <c r="J419" s="11"/>
      <c r="K419" s="11"/>
      <c r="L419" s="11"/>
      <c r="M419" s="41"/>
      <c r="N419" s="11"/>
      <c r="O419" s="11">
        <v>0</v>
      </c>
      <c r="P419" s="11"/>
      <c r="Q419" s="11">
        <v>0</v>
      </c>
      <c r="R419" s="11"/>
      <c r="S419" s="11">
        <v>0</v>
      </c>
      <c r="T419" s="11"/>
      <c r="U419" s="11">
        <v>0</v>
      </c>
      <c r="V419" s="11"/>
      <c r="W419" s="11">
        <v>0</v>
      </c>
      <c r="X419" s="11"/>
      <c r="Y419" s="11">
        <v>0</v>
      </c>
      <c r="Z419" s="19"/>
      <c r="AA419" s="11">
        <f t="shared" si="38"/>
        <v>0</v>
      </c>
    </row>
    <row r="420" spans="1:27" x14ac:dyDescent="0.25">
      <c r="A420" s="14" t="s">
        <v>10</v>
      </c>
      <c r="B420" s="14"/>
      <c r="C420" s="41"/>
      <c r="D420" s="11"/>
      <c r="E420" s="11"/>
      <c r="F420" s="11"/>
      <c r="G420" s="11"/>
      <c r="H420" s="11"/>
      <c r="I420" s="11"/>
      <c r="J420" s="11"/>
      <c r="K420" s="11"/>
      <c r="L420" s="11"/>
      <c r="M420" s="41"/>
      <c r="N420" s="11"/>
      <c r="O420" s="11">
        <v>0</v>
      </c>
      <c r="P420" s="11"/>
      <c r="Q420" s="11">
        <v>0</v>
      </c>
      <c r="R420" s="11"/>
      <c r="S420" s="11">
        <v>0</v>
      </c>
      <c r="T420" s="11"/>
      <c r="U420" s="11">
        <v>0</v>
      </c>
      <c r="V420" s="11"/>
      <c r="W420" s="11">
        <v>0</v>
      </c>
      <c r="X420" s="11"/>
      <c r="Y420" s="11">
        <v>0</v>
      </c>
      <c r="Z420" s="19"/>
      <c r="AA420" s="11">
        <f t="shared" si="38"/>
        <v>0</v>
      </c>
    </row>
    <row r="421" spans="1:27" x14ac:dyDescent="0.25">
      <c r="A421" s="15" t="s">
        <v>7</v>
      </c>
      <c r="B421" s="14"/>
      <c r="C421" s="41"/>
      <c r="D421" s="11"/>
      <c r="E421" s="11"/>
      <c r="F421" s="11"/>
      <c r="G421" s="11"/>
      <c r="H421" s="11"/>
      <c r="I421" s="11"/>
      <c r="J421" s="11"/>
      <c r="K421" s="11"/>
      <c r="L421" s="11"/>
      <c r="M421" s="41"/>
      <c r="N421" s="11"/>
      <c r="O421" s="11">
        <v>0</v>
      </c>
      <c r="P421" s="11"/>
      <c r="Q421" s="11">
        <v>0</v>
      </c>
      <c r="R421" s="11"/>
      <c r="S421" s="11">
        <v>0</v>
      </c>
      <c r="T421" s="11"/>
      <c r="U421" s="11">
        <v>0</v>
      </c>
      <c r="V421" s="11"/>
      <c r="W421" s="11">
        <v>0</v>
      </c>
      <c r="X421" s="11"/>
      <c r="Y421" s="11">
        <v>0</v>
      </c>
      <c r="Z421" s="19"/>
      <c r="AA421" s="11">
        <f t="shared" si="38"/>
        <v>0</v>
      </c>
    </row>
    <row r="422" spans="1:27" x14ac:dyDescent="0.25">
      <c r="A422" s="15"/>
      <c r="B422" s="14"/>
      <c r="C422" s="41"/>
      <c r="D422" s="11"/>
      <c r="E422" s="11"/>
      <c r="F422" s="11"/>
      <c r="G422" s="11"/>
      <c r="H422" s="11"/>
      <c r="I422" s="11"/>
      <c r="J422" s="11"/>
      <c r="K422" s="11"/>
      <c r="L422" s="11"/>
      <c r="M422" s="41"/>
      <c r="N422" s="11"/>
      <c r="O422" s="11"/>
      <c r="P422" s="11"/>
      <c r="Q422" s="11"/>
      <c r="R422" s="11"/>
      <c r="S422" s="11"/>
      <c r="T422" s="11"/>
      <c r="U422" s="11"/>
      <c r="V422" s="11"/>
      <c r="W422" s="11"/>
      <c r="X422" s="11"/>
      <c r="Y422" s="11"/>
      <c r="Z422" s="19"/>
      <c r="AA422" s="11"/>
    </row>
    <row r="423" spans="1:27" x14ac:dyDescent="0.25">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9"/>
      <c r="AA423" s="11"/>
    </row>
    <row r="424" spans="1:27" x14ac:dyDescent="0.25">
      <c r="A424" s="15"/>
      <c r="B424" s="14"/>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9"/>
      <c r="AA424" s="11"/>
    </row>
    <row r="425" spans="1:27" x14ac:dyDescent="0.25">
      <c r="A425" s="10" t="s">
        <v>15</v>
      </c>
      <c r="B425" s="14"/>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9"/>
      <c r="AA425" s="11"/>
    </row>
    <row r="426" spans="1:27" x14ac:dyDescent="0.25">
      <c r="A426" s="37" t="s">
        <v>1</v>
      </c>
      <c r="B426" s="15"/>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9"/>
      <c r="AA426" s="11"/>
    </row>
    <row r="427" spans="1:27" x14ac:dyDescent="0.25">
      <c r="A427" s="14" t="s">
        <v>2</v>
      </c>
      <c r="B427" s="15"/>
      <c r="C427" s="43">
        <f t="shared" ref="C427:C432" si="39">C250+C228+C206+C184+C162+C140+C118+C96+C74+C52+C30+C8+C272+C294+C316+C338+C360+C382</f>
        <v>336507932.40999991</v>
      </c>
      <c r="D427" s="11"/>
      <c r="E427" s="43">
        <f t="shared" ref="E427:E432" si="40">E250+E228+E206+E184+E162+E140+E118+E96+E74+E52+E30+E8+E272+E294+E316+E338+E360+E382</f>
        <v>363046971.97999996</v>
      </c>
      <c r="F427" s="11"/>
      <c r="G427" s="43">
        <f t="shared" ref="G427:G432" si="41">G250+G228+G206+G184+G162+G140+G118+G96+G74+G52+G30+G8+G272+G294+G316+G338+G360+G382</f>
        <v>645242680.81000006</v>
      </c>
      <c r="H427" s="11"/>
      <c r="I427" s="43">
        <f t="shared" ref="I427:I432" si="42">I250+I228+I206+I184+I162+I140+I118+I96+I74+I52+I30+I8+I272+I294+I316+I338+I360+I382</f>
        <v>797124732.44000006</v>
      </c>
      <c r="J427" s="11"/>
      <c r="K427" s="43">
        <f t="shared" ref="K427:K432" si="43">K250+K228+K206+K184+K162+K140+K118+K96+K74+K52+K30+K8+K272+K294+K316+K338+K360+K382</f>
        <v>789230672.26999986</v>
      </c>
      <c r="L427" s="11"/>
      <c r="M427" s="43">
        <f t="shared" ref="M427:M432" si="44">M250+M228+M206+M184+M162+M140+M118+M96+M74+M52+M30+M8+M272+M294+M316+M338+M360+M382</f>
        <v>754849873.23000014</v>
      </c>
      <c r="N427" s="11"/>
      <c r="O427" s="43">
        <f>O250+O228+O206+O184+O162+O140+O118+O96+O74+O52+O30+O8+O272+O294+O316+O338+O360+O382+O404</f>
        <v>772289648.45000005</v>
      </c>
      <c r="P427" s="43"/>
      <c r="Q427" s="43">
        <f>Q250+Q228+Q206+Q184+Q162+Q140+Q118+Q96+Q74+Q52+Q30+Q8+Q272+Q294+Q316+Q338+Q360+Q382+Q404</f>
        <v>599529428.66000009</v>
      </c>
      <c r="R427" s="43"/>
      <c r="S427" s="43">
        <f>S250+S228+S206+S184+S162+S140+S118+S96+S74+S52+S30+S8+S272+S294+S316+S338+S360+S382+S404</f>
        <v>723545806.25</v>
      </c>
      <c r="T427" s="43"/>
      <c r="U427" s="43">
        <f>U250+U228+U206+U184+U162+U140+U118+U96+U74+U52+U30+U8+U272+U294+U316+U338+U360+U382+U404</f>
        <v>572152802.80000007</v>
      </c>
      <c r="V427" s="11"/>
      <c r="W427" s="43">
        <f>W250+W228+W206+W184+W162+W140+W118+W96+W74+W52+W30+W8+W272+W294+W316+W338+W360+W382+W404</f>
        <v>495585359.85999995</v>
      </c>
      <c r="X427" s="11"/>
      <c r="Y427" s="43">
        <f>Y250+Y228+Y206+Y184+Y162+Y140+Y118+Y96+Y74+Y52+Y30+Y8+Y272+Y294+Y316+Y338+Y360+Y382+Y404</f>
        <v>373171414.54999995</v>
      </c>
      <c r="Z427" s="13"/>
      <c r="AA427" s="11">
        <f>SUM(C427:Z427)</f>
        <v>7222277323.71</v>
      </c>
    </row>
    <row r="428" spans="1:27" x14ac:dyDescent="0.25">
      <c r="A428" s="14" t="s">
        <v>3</v>
      </c>
      <c r="B428" s="15"/>
      <c r="C428" s="43">
        <f t="shared" si="39"/>
        <v>33226517.320000004</v>
      </c>
      <c r="D428" s="11"/>
      <c r="E428" s="43">
        <f t="shared" si="40"/>
        <v>42185144.879999995</v>
      </c>
      <c r="F428" s="11"/>
      <c r="G428" s="43">
        <f t="shared" si="41"/>
        <v>75319093.280000001</v>
      </c>
      <c r="H428" s="11"/>
      <c r="I428" s="43">
        <f t="shared" si="42"/>
        <v>61519576.029999994</v>
      </c>
      <c r="J428" s="11"/>
      <c r="K428" s="43">
        <f t="shared" si="43"/>
        <v>69997948.779999986</v>
      </c>
      <c r="L428" s="11"/>
      <c r="M428" s="43">
        <f t="shared" si="44"/>
        <v>71238770.37000002</v>
      </c>
      <c r="N428" s="11"/>
      <c r="O428" s="43">
        <f t="shared" ref="O428:Q444" si="45">O251+O229+O207+O185+O163+O141+O119+O97+O75+O53+O31+O9+O273+O295+O317+O339+O361+O383+O405</f>
        <v>57982068.699999996</v>
      </c>
      <c r="P428" s="43"/>
      <c r="Q428" s="43">
        <f t="shared" si="45"/>
        <v>62214502.079999998</v>
      </c>
      <c r="R428" s="43"/>
      <c r="S428" s="43">
        <f t="shared" ref="S428" si="46">S251+S229+S207+S185+S163+S141+S119+S97+S75+S53+S31+S9+S273+S295+S317+S339+S361+S383+S405</f>
        <v>66524609.480000004</v>
      </c>
      <c r="T428" s="43"/>
      <c r="U428" s="43">
        <f t="shared" ref="U428" si="47">U251+U229+U207+U185+U163+U141+U119+U97+U75+U53+U31+U9+U273+U295+U317+U339+U361+U383+U405</f>
        <v>51786463.57</v>
      </c>
      <c r="V428" s="11"/>
      <c r="W428" s="43">
        <f t="shared" ref="W428" si="48">W251+W229+W207+W185+W163+W141+W119+W97+W75+W53+W31+W9+W273+W295+W317+W339+W361+W383+W405</f>
        <v>57533744.440000013</v>
      </c>
      <c r="X428" s="11"/>
      <c r="Y428" s="43">
        <f t="shared" ref="Y428" si="49">Y251+Y229+Y207+Y185+Y163+Y141+Y119+Y97+Y75+Y53+Y31+Y9+Y273+Y295+Y317+Y339+Y361+Y383+Y405</f>
        <v>33866725.039999999</v>
      </c>
      <c r="Z428" s="13"/>
      <c r="AA428" s="11">
        <f>SUM(C428:Z428)</f>
        <v>683395163.97000003</v>
      </c>
    </row>
    <row r="429" spans="1:27" x14ac:dyDescent="0.25">
      <c r="A429" s="14" t="s">
        <v>4</v>
      </c>
      <c r="B429" s="15"/>
      <c r="C429" s="43">
        <f t="shared" si="39"/>
        <v>7782017.5199999996</v>
      </c>
      <c r="D429" s="11"/>
      <c r="E429" s="43">
        <f t="shared" si="40"/>
        <v>8231845.1600000001</v>
      </c>
      <c r="F429" s="11"/>
      <c r="G429" s="43">
        <f t="shared" si="41"/>
        <v>25102124.479999997</v>
      </c>
      <c r="H429" s="11"/>
      <c r="I429" s="43">
        <f t="shared" si="42"/>
        <v>21005555.84</v>
      </c>
      <c r="J429" s="11"/>
      <c r="K429" s="43">
        <f t="shared" si="43"/>
        <v>17117024</v>
      </c>
      <c r="L429" s="11"/>
      <c r="M429" s="43">
        <f t="shared" si="44"/>
        <v>16614499.17</v>
      </c>
      <c r="N429" s="11"/>
      <c r="O429" s="43">
        <f t="shared" si="45"/>
        <v>18731667.039999999</v>
      </c>
      <c r="P429" s="43"/>
      <c r="Q429" s="43">
        <f t="shared" si="45"/>
        <v>18984324.640000001</v>
      </c>
      <c r="R429" s="43"/>
      <c r="S429" s="43">
        <f t="shared" ref="S429" si="50">S252+S230+S208+S186+S164+S142+S120+S98+S76+S54+S32+S10+S274+S296+S318+S340+S362+S384+S406</f>
        <v>15879350.240000002</v>
      </c>
      <c r="T429" s="43"/>
      <c r="U429" s="43">
        <f t="shared" ref="U429" si="51">U252+U230+U208+U186+U164+U142+U120+U98+U76+U54+U32+U10+U274+U296+U318+U340+U362+U384+U406</f>
        <v>14750340.360000001</v>
      </c>
      <c r="V429" s="11"/>
      <c r="W429" s="43">
        <f t="shared" ref="W429" si="52">W252+W230+W208+W186+W164+W142+W120+W98+W76+W54+W32+W10+W274+W296+W318+W340+W362+W384+W406</f>
        <v>16429154.139999999</v>
      </c>
      <c r="X429" s="11"/>
      <c r="Y429" s="43">
        <f t="shared" ref="Y429" si="53">Y252+Y230+Y208+Y186+Y164+Y142+Y120+Y98+Y76+Y54+Y32+Y10+Y274+Y296+Y318+Y340+Y362+Y384+Y406</f>
        <v>10806649.439999999</v>
      </c>
      <c r="Z429" s="13"/>
      <c r="AA429" s="11">
        <f>SUM(C429:Z429)</f>
        <v>191434552.03</v>
      </c>
    </row>
    <row r="430" spans="1:27" x14ac:dyDescent="0.25">
      <c r="A430" s="14" t="s">
        <v>5</v>
      </c>
      <c r="B430" s="14"/>
      <c r="C430" s="43">
        <f t="shared" si="39"/>
        <v>25444499.800000008</v>
      </c>
      <c r="D430" s="11"/>
      <c r="E430" s="43">
        <f t="shared" si="40"/>
        <v>33953299.719999999</v>
      </c>
      <c r="F430" s="11"/>
      <c r="G430" s="43">
        <f t="shared" si="41"/>
        <v>50216968.790000007</v>
      </c>
      <c r="H430" s="11"/>
      <c r="I430" s="43">
        <f t="shared" si="42"/>
        <v>40514020.190000005</v>
      </c>
      <c r="J430" s="11"/>
      <c r="K430" s="43">
        <f t="shared" si="43"/>
        <v>52880924.780000016</v>
      </c>
      <c r="L430" s="11"/>
      <c r="M430" s="43">
        <f t="shared" si="44"/>
        <v>54624271.200000003</v>
      </c>
      <c r="N430" s="11"/>
      <c r="O430" s="43">
        <f t="shared" si="45"/>
        <v>39250401.659999996</v>
      </c>
      <c r="P430" s="43"/>
      <c r="Q430" s="43">
        <f t="shared" si="45"/>
        <v>43230177.43</v>
      </c>
      <c r="R430" s="43"/>
      <c r="S430" s="43">
        <f t="shared" ref="S430" si="54">S253+S231+S209+S187+S165+S143+S121+S99+S77+S55+S33+S11+S275+S297+S319+S341+S363+S385+S407</f>
        <v>50645259.239999987</v>
      </c>
      <c r="T430" s="43"/>
      <c r="U430" s="43">
        <f t="shared" ref="U430" si="55">U253+U231+U209+U187+U165+U143+U121+U99+U77+U55+U33+U11+U275+U297+U319+U341+U363+U385+U407</f>
        <v>37036123.210000001</v>
      </c>
      <c r="V430" s="11"/>
      <c r="W430" s="43">
        <f t="shared" ref="W430" si="56">W253+W231+W209+W187+W165+W143+W121+W99+W77+W55+W33+W11+W275+W297+W319+W341+W363+W385+W407</f>
        <v>41104590.299999997</v>
      </c>
      <c r="X430" s="11"/>
      <c r="Y430" s="43">
        <f t="shared" ref="Y430" si="57">Y253+Y231+Y209+Y187+Y165+Y143+Y121+Y99+Y77+Y55+Y33+Y11+Y275+Y297+Y319+Y341+Y363+Y385+Y407</f>
        <v>23060075.599999994</v>
      </c>
      <c r="Z430" s="12"/>
      <c r="AA430" s="11">
        <f>SUM(C430:Z430)</f>
        <v>491960611.91999996</v>
      </c>
    </row>
    <row r="431" spans="1:27" x14ac:dyDescent="0.25">
      <c r="A431" s="14" t="s">
        <v>6</v>
      </c>
      <c r="B431" s="10"/>
      <c r="C431" s="43">
        <f t="shared" si="39"/>
        <v>8651129.9200000018</v>
      </c>
      <c r="D431" s="11"/>
      <c r="E431" s="43">
        <f t="shared" si="40"/>
        <v>11544121.93</v>
      </c>
      <c r="F431" s="11"/>
      <c r="G431" s="43">
        <f t="shared" si="41"/>
        <v>17073769.399999999</v>
      </c>
      <c r="H431" s="11"/>
      <c r="I431" s="43">
        <f t="shared" si="42"/>
        <v>13774766.869999997</v>
      </c>
      <c r="J431" s="11"/>
      <c r="K431" s="43">
        <f t="shared" si="43"/>
        <v>17979514.429999996</v>
      </c>
      <c r="L431" s="11"/>
      <c r="M431" s="43">
        <f t="shared" si="44"/>
        <v>18572252.230000004</v>
      </c>
      <c r="N431" s="11"/>
      <c r="O431" s="43">
        <f t="shared" si="45"/>
        <v>13345136.569999998</v>
      </c>
      <c r="P431" s="43"/>
      <c r="Q431" s="43">
        <f t="shared" si="45"/>
        <v>14698260.300000001</v>
      </c>
      <c r="R431" s="43"/>
      <c r="S431" s="43">
        <f t="shared" ref="S431" si="58">S254+S232+S210+S188+S166+S144+S122+S100+S78+S56+S34+S12+S276+S298+S320+S342+S364+S386+S408</f>
        <v>17219388.150000002</v>
      </c>
      <c r="T431" s="43"/>
      <c r="U431" s="43">
        <f t="shared" ref="U431" si="59">U254+U232+U210+U188+U166+U144+U122+U100+U78+U56+U34+U12+U276+U298+U320+U342+U364+U386+U408</f>
        <v>12592281.93</v>
      </c>
      <c r="V431" s="11"/>
      <c r="W431" s="43">
        <f t="shared" ref="W431" si="60">W254+W232+W210+W188+W166+W144+W122+W100+W78+W56+W34+W12+W276+W298+W320+W342+W364+W386+W408</f>
        <v>13975560.700000001</v>
      </c>
      <c r="X431" s="11"/>
      <c r="Y431" s="43">
        <f t="shared" ref="Y431" si="61">Y254+Y232+Y210+Y188+Y166+Y144+Y122+Y100+Y78+Y56+Y34+Y12+Y276+Y298+Y320+Y342+Y364+Y386+Y408</f>
        <v>7840425.7100000009</v>
      </c>
      <c r="Z431" s="13"/>
      <c r="AA431" s="11">
        <f>SUM(C431:Z431)</f>
        <v>167266608.13999999</v>
      </c>
    </row>
    <row r="432" spans="1:27" x14ac:dyDescent="0.25">
      <c r="A432" s="15" t="s">
        <v>7</v>
      </c>
      <c r="B432" s="14"/>
      <c r="C432" s="43">
        <f t="shared" si="39"/>
        <v>508889.99999999994</v>
      </c>
      <c r="D432" s="11"/>
      <c r="E432" s="43">
        <f t="shared" si="40"/>
        <v>679066</v>
      </c>
      <c r="F432" s="11"/>
      <c r="G432" s="43">
        <f t="shared" si="41"/>
        <v>1004339.4</v>
      </c>
      <c r="H432" s="11"/>
      <c r="I432" s="43">
        <f t="shared" si="42"/>
        <v>810280.40999999992</v>
      </c>
      <c r="J432" s="11"/>
      <c r="K432" s="43">
        <f t="shared" si="43"/>
        <v>1057618.4800000002</v>
      </c>
      <c r="L432" s="11"/>
      <c r="M432" s="43">
        <f t="shared" si="44"/>
        <v>1092485.43</v>
      </c>
      <c r="N432" s="11"/>
      <c r="O432" s="43">
        <f t="shared" si="45"/>
        <v>785008.02</v>
      </c>
      <c r="P432" s="43"/>
      <c r="Q432" s="43">
        <f t="shared" si="45"/>
        <v>864603.58000000007</v>
      </c>
      <c r="R432" s="43"/>
      <c r="S432" s="43">
        <f t="shared" ref="S432" si="62">S255+S233+S211+S189+S167+S145+S123+S101+S79+S57+S35+S13+S277+S299+S321+S343+S365+S387+S409</f>
        <v>1012905.1999999998</v>
      </c>
      <c r="T432" s="43"/>
      <c r="U432" s="43">
        <f t="shared" ref="U432" si="63">U255+U233+U211+U189+U167+U145+U123+U101+U79+U57+U35+U13+U277+U299+U321+U343+U365+U387+U409</f>
        <v>740722.4700000002</v>
      </c>
      <c r="V432" s="11"/>
      <c r="W432" s="43">
        <f t="shared" ref="W432" si="64">W255+W233+W211+W189+W167+W145+W123+W101+W79+W57+W35+W13+W277+W299+W321+W343+W365+W387+W409</f>
        <v>822091.81</v>
      </c>
      <c r="X432" s="11"/>
      <c r="Y432" s="43">
        <f t="shared" ref="Y432" si="65">Y255+Y233+Y211+Y189+Y167+Y145+Y123+Y101+Y79+Y57+Y35+Y13+Y277+Y299+Y321+Y343+Y365+Y387+Y409</f>
        <v>461201.51999999996</v>
      </c>
      <c r="Z432" s="12"/>
      <c r="AA432" s="11">
        <f t="shared" ref="AA432" si="66">SUM(C432:Z432)</f>
        <v>9839212.3200000003</v>
      </c>
    </row>
    <row r="433" spans="1:27" x14ac:dyDescent="0.25">
      <c r="A433" s="37" t="s">
        <v>8</v>
      </c>
      <c r="B433" s="15"/>
      <c r="C433" s="43"/>
      <c r="D433" s="7"/>
      <c r="E433" s="43"/>
      <c r="F433" s="7"/>
      <c r="G433" s="43"/>
      <c r="H433" s="7"/>
      <c r="I433" s="43"/>
      <c r="J433" s="7"/>
      <c r="K433" s="43"/>
      <c r="L433" s="7"/>
      <c r="M433" s="43"/>
      <c r="N433" s="7"/>
      <c r="O433" s="43"/>
      <c r="P433" s="43"/>
      <c r="Q433" s="43"/>
      <c r="R433" s="43"/>
      <c r="S433" s="43"/>
      <c r="T433" s="43"/>
      <c r="U433" s="43"/>
      <c r="V433" s="11"/>
      <c r="W433" s="43"/>
      <c r="X433" s="11"/>
      <c r="Y433" s="43"/>
      <c r="Z433" s="21"/>
      <c r="AA433" s="7"/>
    </row>
    <row r="434" spans="1:27" x14ac:dyDescent="0.25">
      <c r="A434" s="14" t="s">
        <v>2</v>
      </c>
      <c r="B434" s="15"/>
      <c r="C434" s="43">
        <f>C257+C235+C213+C191+C169+C147+C125+C103+C81+C59+C37+C15+C279+C301+C323+C345+C367+C389</f>
        <v>24982855.690000001</v>
      </c>
      <c r="D434" s="7"/>
      <c r="E434" s="43">
        <f>E257+E235+E213+E191+E169+E147+E125+E103+E81+E59+E37+E15+E279+E301+E323+E345+E367+E389</f>
        <v>29948021.530000001</v>
      </c>
      <c r="F434" s="7"/>
      <c r="G434" s="43">
        <f>G257+G235+G213+G191+G169+G147+G125+G103+G81+G59+G37+G15+G279+G301+G323+G345+G367+G389</f>
        <v>48528009.74000001</v>
      </c>
      <c r="H434" s="7"/>
      <c r="I434" s="43">
        <f>I257+I235+I213+I191+I169+I147+I125+I103+I81+I59+I37+I15+I279+I301+I323+I345+I367+I389</f>
        <v>64765570.350000001</v>
      </c>
      <c r="J434" s="7"/>
      <c r="K434" s="43">
        <f>K257+K235+K213+K191+K169+K147+K125+K103+K81+K59+K37+K15+K279+K301+K323+K345+K367+K389</f>
        <v>53707647.190000005</v>
      </c>
      <c r="L434" s="7"/>
      <c r="M434" s="43">
        <f>M257+M235+M213+M191+M169+M147+M125+M103+M81+M59+M37+M15+M279+M301+M323+M345+M367+M389</f>
        <v>50067462.420000002</v>
      </c>
      <c r="N434" s="7"/>
      <c r="O434" s="43">
        <f t="shared" si="45"/>
        <v>52589269.399999999</v>
      </c>
      <c r="P434" s="43"/>
      <c r="Q434" s="43">
        <f t="shared" si="45"/>
        <v>43735566.640000015</v>
      </c>
      <c r="R434" s="43"/>
      <c r="S434" s="43">
        <f t="shared" ref="S434" si="67">S257+S235+S213+S191+S169+S147+S125+S103+S81+S59+S37+S15+S279+S301+S323+S345+S367+S389+S411</f>
        <v>56081309.550000004</v>
      </c>
      <c r="T434" s="43"/>
      <c r="U434" s="43">
        <f t="shared" ref="U434" si="68">U257+U235+U213+U191+U169+U147+U125+U103+U81+U59+U37+U15+U279+U301+U323+U345+U367+U389+U411</f>
        <v>35887100.470000006</v>
      </c>
      <c r="V434" s="11"/>
      <c r="W434" s="43">
        <f t="shared" ref="W434" si="69">W257+W235+W213+W191+W169+W147+W125+W103+W81+W59+W37+W15+W279+W301+W323+W345+W367+W389+W411</f>
        <v>35395466.120000005</v>
      </c>
      <c r="X434" s="11"/>
      <c r="Y434" s="43">
        <f t="shared" ref="Y434" si="70">Y257+Y235+Y213+Y191+Y169+Y147+Y125+Y103+Y81+Y59+Y37+Y15+Y279+Y301+Y323+Y345+Y367+Y389+Y411</f>
        <v>23811953.649999999</v>
      </c>
      <c r="Z434" s="22"/>
      <c r="AA434" s="11">
        <f>SUM(C434:Z434)</f>
        <v>519500232.75000006</v>
      </c>
    </row>
    <row r="435" spans="1:27" x14ac:dyDescent="0.25">
      <c r="A435" s="14" t="s">
        <v>5</v>
      </c>
      <c r="B435" s="14"/>
      <c r="C435" s="43">
        <f>C258+C236+C214+C192+C170+C148+C126+C104+C82+C60+C38+C16+C280+C302+C324+C346+C368+C390</f>
        <v>2803700.7</v>
      </c>
      <c r="D435" s="11"/>
      <c r="E435" s="43">
        <f>E258+E236+E214+E192+E170+E148+E126+E104+E82+E60+E38+E16+E280+E302+E324+E346+E368+E390</f>
        <v>3665859.04</v>
      </c>
      <c r="F435" s="11"/>
      <c r="G435" s="43">
        <f>G258+G236+G214+G192+G170+G148+G126+G104+G82+G60+G38+G16+G280+G302+G324+G346+G368+G390</f>
        <v>7250881.2300000014</v>
      </c>
      <c r="H435" s="11"/>
      <c r="I435" s="43">
        <f>I258+I236+I214+I192+I170+I148+I126+I104+I82+I60+I38+I16+I280+I302+I324+I346+I368+I390</f>
        <v>6068622.7599999988</v>
      </c>
      <c r="J435" s="11"/>
      <c r="K435" s="43">
        <f>K258+K236+K214+K192+K170+K148+K126+K104+K82+K60+K38+K16+K280+K302+K324+K346+K368+K390</f>
        <v>4661157.1300000008</v>
      </c>
      <c r="L435" s="11"/>
      <c r="M435" s="43">
        <f>M258+M236+M214+M192+M170+M148+M126+M104+M82+M60+M38+M16+M280+M302+M324+M346+M368+M390</f>
        <v>6468001.8200000003</v>
      </c>
      <c r="N435" s="11"/>
      <c r="O435" s="43">
        <f t="shared" si="45"/>
        <v>3000852.1399999997</v>
      </c>
      <c r="P435" s="43"/>
      <c r="Q435" s="43">
        <f t="shared" si="45"/>
        <v>4740462.5299999993</v>
      </c>
      <c r="R435" s="43"/>
      <c r="S435" s="43">
        <f t="shared" ref="S435" si="71">S258+S236+S214+S192+S170+S148+S126+S104+S82+S60+S38+S16+S280+S302+S324+S346+S368+S390+S412</f>
        <v>4911385.45</v>
      </c>
      <c r="T435" s="43"/>
      <c r="U435" s="43">
        <f t="shared" ref="U435" si="72">U258+U236+U214+U192+U170+U148+U126+U104+U82+U60+U38+U16+U280+U302+U324+U346+U368+U390+U412</f>
        <v>2551564.92</v>
      </c>
      <c r="V435" s="11"/>
      <c r="W435" s="43">
        <f t="shared" ref="W435" si="73">W258+W236+W214+W192+W170+W148+W126+W104+W82+W60+W38+W16+W280+W302+W324+W346+W368+W390+W412</f>
        <v>4044544.74</v>
      </c>
      <c r="X435" s="11"/>
      <c r="Y435" s="43">
        <f t="shared" ref="Y435" si="74">Y258+Y236+Y214+Y192+Y170+Y148+Y126+Y104+Y82+Y60+Y38+Y16+Y280+Y302+Y324+Y346+Y368+Y390+Y412</f>
        <v>1327411.7600000002</v>
      </c>
      <c r="Z435" s="21"/>
      <c r="AA435" s="11">
        <f>SUM(C435:Z435)</f>
        <v>51494444.220000006</v>
      </c>
    </row>
    <row r="436" spans="1:27" x14ac:dyDescent="0.25">
      <c r="A436" s="14" t="s">
        <v>10</v>
      </c>
      <c r="B436" s="14"/>
      <c r="C436" s="43">
        <f>C259+C237+C215+C193+C171+C149+C127+C105+C83+C61+C39+C17+C281+C303+C325+C347+C369+C391</f>
        <v>953258.24000000022</v>
      </c>
      <c r="D436" s="11"/>
      <c r="E436" s="43">
        <f>E259+E237+E215+E193+E171+E149+E127+E105+E83+E61+E39+E17+E281+E303+E325+E347+E369+E391</f>
        <v>1246392.1000000001</v>
      </c>
      <c r="F436" s="11"/>
      <c r="G436" s="43">
        <f>G259+G237+G215+G193+G171+G149+G127+G105+G83+G61+G39+G17+G281+G303+G325+G347+G369+G391</f>
        <v>2465299.63</v>
      </c>
      <c r="H436" s="11"/>
      <c r="I436" s="43">
        <f>I259+I237+I215+I193+I171+I149+I127+I105+I83+I61+I39+I17+I281+I303+I325+I347+I369+I391</f>
        <v>2063331.7500000002</v>
      </c>
      <c r="J436" s="11"/>
      <c r="K436" s="43">
        <f>K259+K237+K215+K193+K171+K149+K127+K105+K83+K61+K39+K17+K281+K303+K325+K347+K369+K391</f>
        <v>1584793.4300000004</v>
      </c>
      <c r="L436" s="11"/>
      <c r="M436" s="43">
        <f>M259+M237+M215+M193+M171+M149+M127+M105+M83+M61+M39+M17+M281+M303+M325+M347+M369+M391</f>
        <v>2199120.6400000006</v>
      </c>
      <c r="N436" s="11"/>
      <c r="O436" s="43">
        <f t="shared" si="45"/>
        <v>1020289.73</v>
      </c>
      <c r="P436" s="43"/>
      <c r="Q436" s="43">
        <f t="shared" si="45"/>
        <v>1611757.2399999995</v>
      </c>
      <c r="R436" s="43"/>
      <c r="S436" s="43">
        <f t="shared" ref="S436" si="75">S259+S237+S215+S193+S171+S149+S127+S105+S83+S61+S39+S17+S281+S303+S325+S347+S369+S391+S413</f>
        <v>1669871.0599999998</v>
      </c>
      <c r="T436" s="43"/>
      <c r="U436" s="43">
        <f t="shared" ref="U436" si="76">U259+U237+U215+U193+U171+U149+U127+U105+U83+U61+U39+U17+U281+U303+U325+U347+U369+U391+U413</f>
        <v>867532.10000000009</v>
      </c>
      <c r="V436" s="11"/>
      <c r="W436" s="43">
        <f t="shared" ref="W436" si="77">W259+W237+W215+W193+W171+W149+W127+W105+W83+W61+W39+W17+W281+W303+W325+W347+W369+W391+W413</f>
        <v>1375145.2000000002</v>
      </c>
      <c r="X436" s="11"/>
      <c r="Y436" s="43">
        <f t="shared" ref="Y436" si="78">Y259+Y237+Y215+Y193+Y171+Y149+Y127+Y105+Y83+Y61+Y39+Y17+Y281+Y303+Y325+Y347+Y369+Y391+Y413</f>
        <v>451319.99999999994</v>
      </c>
      <c r="Z436" s="23"/>
      <c r="AA436" s="11">
        <f>SUM(C436:Z436)</f>
        <v>17508111.120000005</v>
      </c>
    </row>
    <row r="437" spans="1:27" x14ac:dyDescent="0.25">
      <c r="A437" s="15" t="s">
        <v>7</v>
      </c>
      <c r="B437" s="14"/>
      <c r="C437" s="43">
        <f>C260+C238+C216+C194+C172+C150+C128+C106+C84+C62+C40+C18+C326+C348+C304+C282+C370+C392</f>
        <v>56074.03</v>
      </c>
      <c r="D437" s="11"/>
      <c r="E437" s="43">
        <f>E260+E238+E216+E194+E172+E150+E128+E106+E84+E62+E40+E18+E326+E348+E304+E282+E370+E392</f>
        <v>73317.189999999988</v>
      </c>
      <c r="F437" s="11"/>
      <c r="G437" s="43">
        <f>G260+G238+G216+G194+G172+G150+G128+G106+G84+G62+G40+G18+G326+G348+G304+G282+G370+G392</f>
        <v>145017.63999999998</v>
      </c>
      <c r="H437" s="11"/>
      <c r="I437" s="43">
        <f>I260+I238+I216+I194+I172+I150+I128+I106+I84+I62+I40+I18+I326+I348+I304+I282+I370+I392</f>
        <v>121372.46000000002</v>
      </c>
      <c r="J437" s="11"/>
      <c r="K437" s="43">
        <f>K260+K238+K216+K194+K172+K150+K128+K106+K84+K62+K40+K18+K326+K348+K304+K282+K370+K392</f>
        <v>93223.13</v>
      </c>
      <c r="L437" s="11"/>
      <c r="M437" s="43">
        <f>M260+M238+M216+M194+M172+M150+M128+M106+M84+M62+M40+M18+M326+M348+M304+M282+M370+M392</f>
        <v>129360.05</v>
      </c>
      <c r="N437" s="11"/>
      <c r="O437" s="43">
        <f t="shared" si="45"/>
        <v>60017.04</v>
      </c>
      <c r="P437" s="43"/>
      <c r="Q437" s="43">
        <f t="shared" si="45"/>
        <v>94809.280000000028</v>
      </c>
      <c r="R437" s="43"/>
      <c r="S437" s="43">
        <f t="shared" ref="S437" si="79">S260+S238+S216+S194+S172+S150+S128+S106+S84+S62+S40+S18+S282+S304+S326+S348+S370+S392+S414</f>
        <v>98227.73000000001</v>
      </c>
      <c r="T437" s="43"/>
      <c r="U437" s="43">
        <f t="shared" ref="U437" si="80">U260+U238+U216+U194+U172+U150+U128+U106+U84+U62+U40+U18+U282+U304+U326+U348+U370+U392+U414</f>
        <v>51031.3</v>
      </c>
      <c r="V437" s="11"/>
      <c r="W437" s="43">
        <f t="shared" ref="W437" si="81">W260+W238+W216+W194+W172+W150+W128+W106+W84+W62+W40+W18+W282+W304+W326+W348+W370+W392+W414</f>
        <v>80890.889999999985</v>
      </c>
      <c r="X437" s="11"/>
      <c r="Y437" s="43">
        <f t="shared" ref="Y437" si="82">Y260+Y238+Y216+Y194+Y172+Y150+Y128+Y106+Y84+Y62+Y40+Y18+Y282+Y304+Y326+Y348+Y370+Y392+Y414</f>
        <v>26548.23</v>
      </c>
      <c r="Z437" s="23"/>
      <c r="AA437" s="11">
        <f>SUM(C437:Z437)</f>
        <v>1029888.9700000001</v>
      </c>
    </row>
    <row r="438" spans="1:27" x14ac:dyDescent="0.25">
      <c r="A438" s="37" t="s">
        <v>9</v>
      </c>
      <c r="C438" s="43"/>
      <c r="D438" s="11"/>
      <c r="E438" s="43"/>
      <c r="F438" s="11"/>
      <c r="G438" s="43"/>
      <c r="H438" s="11"/>
      <c r="I438" s="43"/>
      <c r="J438" s="11"/>
      <c r="K438" s="43"/>
      <c r="L438" s="11"/>
      <c r="M438" s="43"/>
      <c r="N438" s="11"/>
      <c r="O438" s="43"/>
      <c r="P438" s="43"/>
      <c r="Q438" s="43"/>
      <c r="R438" s="43"/>
      <c r="S438" s="43"/>
      <c r="T438" s="43"/>
      <c r="U438" s="43"/>
      <c r="V438" s="11"/>
      <c r="W438" s="43"/>
      <c r="X438" s="11"/>
      <c r="Y438" s="43"/>
      <c r="Z438" s="23"/>
      <c r="AA438" s="11"/>
    </row>
    <row r="439" spans="1:27" x14ac:dyDescent="0.25">
      <c r="A439" s="14" t="s">
        <v>2</v>
      </c>
      <c r="B439" s="10"/>
      <c r="C439" s="43">
        <f t="shared" ref="C439:C444" si="83">C262+C240+C218+C196+C174+C152+C130+C108+C86+C64+C42+C20+C284+C306+C328+C350+C372+C394</f>
        <v>311525076.72000003</v>
      </c>
      <c r="D439" s="11"/>
      <c r="E439" s="43">
        <f t="shared" ref="E439:E444" si="84">E262+E240+E218+E196+E174+E152+E130+E108+E86+E64+E42+E20+E284+E306+E328+E350+E372+E394</f>
        <v>333098950.45000005</v>
      </c>
      <c r="F439" s="11"/>
      <c r="G439" s="43">
        <f t="shared" ref="G439:G444" si="85">G262+G240+G218+G196+G174+G152+G130+G108+G86+G64+G42+G20+G284+G306+G328+G350+G372+G394</f>
        <v>596714671.06999993</v>
      </c>
      <c r="H439" s="11"/>
      <c r="I439" s="43">
        <f t="shared" ref="I439:I444" si="86">I262+I240+I218+I196+I174+I152+I130+I108+I86+I64+I42+I20+I284+I306+I328+I350+I372+I394</f>
        <v>732359162.09000003</v>
      </c>
      <c r="J439" s="11"/>
      <c r="K439" s="43">
        <f t="shared" ref="K439:K444" si="87">K262+K240+K218+K196+K174+K152+K130+K108+K86+K64+K42+K20+K284+K306+K328+K350+K372+K394</f>
        <v>735523025.08000004</v>
      </c>
      <c r="L439" s="11"/>
      <c r="M439" s="43">
        <f t="shared" ref="M439:M444" si="88">M262+M240+M218+M196+M174+M152+M130+M108+M86+M64+M42+M20+M284+M306+M328+M350+M372+M394</f>
        <v>704782410.80999994</v>
      </c>
      <c r="N439" s="11"/>
      <c r="O439" s="43">
        <f>O262+O240+O218+O196+O174+O152+O130+O108+O86+O64+O42+O20+O284+O306+O328+O350+O372+O394+O416</f>
        <v>719700379.04999995</v>
      </c>
      <c r="P439" s="43"/>
      <c r="Q439" s="43">
        <f t="shared" ref="Q439" si="89">Q262+Q240+Q218+Q196+Q174+Q152+Q130+Q108+Q86+Q64+Q42+Q20+Q284+Q306+Q328+Q350+Q372+Q394+Q416</f>
        <v>555793862.01999986</v>
      </c>
      <c r="R439" s="43"/>
      <c r="S439" s="43">
        <f t="shared" ref="S439" si="90">S262+S240+S218+S196+S174+S152+S130+S108+S86+S64+S42+S20+S284+S306+S328+S350+S372+S394+S416</f>
        <v>667464496.69999993</v>
      </c>
      <c r="T439" s="43"/>
      <c r="U439" s="43">
        <f t="shared" ref="U439" si="91">U262+U240+U218+U196+U174+U152+U130+U108+U86+U64+U42+U20+U284+U306+U328+U350+U372+U394+U416</f>
        <v>536265702.32999998</v>
      </c>
      <c r="V439" s="11"/>
      <c r="W439" s="43">
        <f t="shared" ref="W439" si="92">W262+W240+W218+W196+W174+W152+W130+W108+W86+W64+W42+W20+W284+W306+W328+W350+W372+W394+W416</f>
        <v>460189893.74000001</v>
      </c>
      <c r="X439" s="11"/>
      <c r="Y439" s="43">
        <f t="shared" ref="Y439" si="93">Y262+Y240+Y218+Y196+Y174+Y152+Y130+Y108+Y86+Y64+Y42+Y20+Y284+Y306+Y328+Y350+Y372+Y394+Y416</f>
        <v>349359460.89999998</v>
      </c>
      <c r="Z439" s="23"/>
      <c r="AA439" s="11">
        <f t="shared" ref="AA439:AA444" si="94">SUM(C439:Z439)</f>
        <v>6702777090.9599981</v>
      </c>
    </row>
    <row r="440" spans="1:27" x14ac:dyDescent="0.25">
      <c r="A440" s="14" t="s">
        <v>3</v>
      </c>
      <c r="B440" s="10"/>
      <c r="C440" s="43">
        <f t="shared" si="83"/>
        <v>30422816.619999997</v>
      </c>
      <c r="D440" s="11"/>
      <c r="E440" s="43">
        <f t="shared" si="84"/>
        <v>38519285.840000004</v>
      </c>
      <c r="F440" s="11"/>
      <c r="G440" s="43">
        <f t="shared" si="85"/>
        <v>68068212.049999997</v>
      </c>
      <c r="H440" s="11"/>
      <c r="I440" s="43">
        <f t="shared" si="86"/>
        <v>55450953.270000003</v>
      </c>
      <c r="J440" s="11"/>
      <c r="K440" s="43">
        <f t="shared" si="87"/>
        <v>65336791.650000006</v>
      </c>
      <c r="L440" s="11"/>
      <c r="M440" s="43">
        <f t="shared" si="88"/>
        <v>64770768.550000004</v>
      </c>
      <c r="N440" s="11"/>
      <c r="O440" s="43">
        <f t="shared" si="45"/>
        <v>54981216.559999995</v>
      </c>
      <c r="P440" s="43"/>
      <c r="Q440" s="43">
        <f t="shared" si="45"/>
        <v>57474039.549999997</v>
      </c>
      <c r="R440" s="43"/>
      <c r="S440" s="43">
        <f t="shared" ref="S440" si="95">S263+S241+S219+S197+S175+S153+S131+S109+S87+S65+S43+S21+S285+S307+S329+S351+S373+S395+S417</f>
        <v>61613224.030000001</v>
      </c>
      <c r="T440" s="43"/>
      <c r="U440" s="43">
        <f t="shared" ref="U440" si="96">U263+U241+U219+U197+U175+U153+U131+U109+U87+U65+U43+U21+U285+U307+U329+U351+U373+U395+U417</f>
        <v>49234898.650000006</v>
      </c>
      <c r="V440" s="11"/>
      <c r="W440" s="43">
        <f t="shared" ref="W440" si="97">W263+W241+W219+W197+W175+W153+W131+W109+W87+W65+W43+W21+W285+W307+W329+W351+W373+W395+W417</f>
        <v>53489199.70000001</v>
      </c>
      <c r="X440" s="11"/>
      <c r="Y440" s="43">
        <f t="shared" ref="Y440" si="98">Y263+Y241+Y219+Y197+Y175+Y153+Y131+Y109+Y87+Y65+Y43+Y21+Y285+Y307+Y329+Y351+Y373+Y395+Y417</f>
        <v>32539313.280000001</v>
      </c>
      <c r="Z440" s="23"/>
      <c r="AA440" s="11">
        <f t="shared" si="94"/>
        <v>631900719.75</v>
      </c>
    </row>
    <row r="441" spans="1:27" x14ac:dyDescent="0.25">
      <c r="A441" s="14" t="s">
        <v>4</v>
      </c>
      <c r="B441" s="10"/>
      <c r="C441" s="43">
        <f t="shared" si="83"/>
        <v>7782017.5199999996</v>
      </c>
      <c r="D441" s="11"/>
      <c r="E441" s="43">
        <f t="shared" si="84"/>
        <v>8231845.1600000001</v>
      </c>
      <c r="F441" s="11"/>
      <c r="G441" s="43">
        <f t="shared" si="85"/>
        <v>25102124.479999997</v>
      </c>
      <c r="H441" s="11"/>
      <c r="I441" s="43">
        <f t="shared" si="86"/>
        <v>21005555.84</v>
      </c>
      <c r="J441" s="11"/>
      <c r="K441" s="43">
        <f t="shared" si="87"/>
        <v>17117024</v>
      </c>
      <c r="L441" s="11"/>
      <c r="M441" s="43">
        <f t="shared" si="88"/>
        <v>16614499.17</v>
      </c>
      <c r="N441" s="11"/>
      <c r="O441" s="43">
        <f t="shared" si="45"/>
        <v>18731667.039999999</v>
      </c>
      <c r="P441" s="43"/>
      <c r="Q441" s="43">
        <f t="shared" si="45"/>
        <v>18984324.640000001</v>
      </c>
      <c r="R441" s="43"/>
      <c r="S441" s="43">
        <f t="shared" ref="S441" si="99">S264+S242+S220+S198+S176+S154+S132+S110+S88+S66+S44+S22+S286+S308+S330+S352+S374+S396+S418</f>
        <v>15879350.240000002</v>
      </c>
      <c r="T441" s="43"/>
      <c r="U441" s="43">
        <f t="shared" ref="U441" si="100">U264+U242+U220+U198+U176+U154+U132+U110+U88+U66+U44+U22+U286+U308+U330+U352+U374+U396+U418</f>
        <v>14750340.360000001</v>
      </c>
      <c r="V441" s="11"/>
      <c r="W441" s="43">
        <f t="shared" ref="W441" si="101">W264+W242+W220+W198+W176+W154+W132+W110+W88+W66+W44+W22+W286+W308+W330+W352+W374+W396+W418</f>
        <v>16429154.139999999</v>
      </c>
      <c r="X441" s="11"/>
      <c r="Y441" s="43">
        <f t="shared" ref="Y441" si="102">Y264+Y242+Y220+Y198+Y176+Y154+Y132+Y110+Y88+Y66+Y44+Y22+Y286+Y308+Y330+Y352+Y374+Y396+Y418</f>
        <v>10806649.439999999</v>
      </c>
      <c r="Z441" s="23"/>
      <c r="AA441" s="11">
        <f t="shared" si="94"/>
        <v>191434552.03</v>
      </c>
    </row>
    <row r="442" spans="1:27" x14ac:dyDescent="0.25">
      <c r="A442" s="14" t="s">
        <v>5</v>
      </c>
      <c r="B442" s="20"/>
      <c r="C442" s="43">
        <f t="shared" si="83"/>
        <v>22640799.100000001</v>
      </c>
      <c r="D442" s="18"/>
      <c r="E442" s="43">
        <f t="shared" si="84"/>
        <v>30287440.680000003</v>
      </c>
      <c r="F442" s="18"/>
      <c r="G442" s="43">
        <f t="shared" si="85"/>
        <v>42966087.560000002</v>
      </c>
      <c r="H442" s="18"/>
      <c r="I442" s="43">
        <f t="shared" si="86"/>
        <v>34445397.430000007</v>
      </c>
      <c r="J442" s="18"/>
      <c r="K442" s="43">
        <f t="shared" si="87"/>
        <v>48219767.649999999</v>
      </c>
      <c r="L442" s="18"/>
      <c r="M442" s="43">
        <f t="shared" si="88"/>
        <v>48156269.380000003</v>
      </c>
      <c r="N442" s="18"/>
      <c r="O442" s="43">
        <f t="shared" si="45"/>
        <v>36249549.519999996</v>
      </c>
      <c r="P442" s="43"/>
      <c r="Q442" s="43">
        <f t="shared" si="45"/>
        <v>38489714.899999991</v>
      </c>
      <c r="R442" s="43"/>
      <c r="S442" s="43">
        <f t="shared" ref="S442" si="103">S265+S243+S221+S199+S177+S155+S133+S111+S89+S67+S45+S23+S287+S309+S331+S353+S375+S397+S419</f>
        <v>45733873.789999992</v>
      </c>
      <c r="T442" s="43"/>
      <c r="U442" s="43">
        <f t="shared" ref="U442" si="104">U265+U243+U221+U199+U177+U155+U133+U111+U89+U67+U45+U23+U287+U309+U331+U353+U375+U397+U419</f>
        <v>34484558.289999999</v>
      </c>
      <c r="V442" s="11"/>
      <c r="W442" s="43">
        <f t="shared" ref="W442" si="105">W265+W243+W221+W199+W177+W155+W133+W111+W89+W67+W45+W23+W287+W309+W331+W353+W375+W397+W419</f>
        <v>37060045.56000001</v>
      </c>
      <c r="X442" s="11"/>
      <c r="Y442" s="43">
        <f t="shared" ref="Y442" si="106">Y265+Y243+Y221+Y199+Y177+Y155+Y133+Y111+Y89+Y67+Y45+Y23+Y287+Y309+Y331+Y353+Y375+Y397+Y419</f>
        <v>21732663.840000004</v>
      </c>
      <c r="Z442" s="21"/>
      <c r="AA442" s="11">
        <f t="shared" si="94"/>
        <v>440466167.70000005</v>
      </c>
    </row>
    <row r="443" spans="1:27" x14ac:dyDescent="0.25">
      <c r="A443" s="14" t="s">
        <v>10</v>
      </c>
      <c r="B443" s="14"/>
      <c r="C443" s="43">
        <f t="shared" si="83"/>
        <v>7697871.6799999997</v>
      </c>
      <c r="D443" s="11"/>
      <c r="E443" s="43">
        <f t="shared" si="84"/>
        <v>10297729.829999996</v>
      </c>
      <c r="F443" s="11"/>
      <c r="G443" s="43">
        <f t="shared" si="85"/>
        <v>14608469.77</v>
      </c>
      <c r="H443" s="11"/>
      <c r="I443" s="43">
        <f t="shared" si="86"/>
        <v>11711435.120000001</v>
      </c>
      <c r="J443" s="11"/>
      <c r="K443" s="43">
        <f t="shared" si="87"/>
        <v>16394720.999999998</v>
      </c>
      <c r="L443" s="11"/>
      <c r="M443" s="43">
        <f t="shared" si="88"/>
        <v>16373131.590000002</v>
      </c>
      <c r="N443" s="11"/>
      <c r="O443" s="43">
        <f t="shared" si="45"/>
        <v>12324846.840000002</v>
      </c>
      <c r="P443" s="43"/>
      <c r="Q443" s="43">
        <f t="shared" si="45"/>
        <v>13086503.059999999</v>
      </c>
      <c r="R443" s="43"/>
      <c r="S443" s="43">
        <f t="shared" ref="S443" si="107">S266+S244+S222+S200+S178+S156+S134+S112+S90+S68+S46+S24+S288+S310+S332+S354+S376+S398+S420</f>
        <v>15549517.090000002</v>
      </c>
      <c r="T443" s="43"/>
      <c r="U443" s="43">
        <f t="shared" ref="U443" si="108">U266+U244+U222+U200+U178+U156+U134+U112+U90+U68+U46+U24+U288+U310+U332+U354+U376+U398+U420</f>
        <v>11724749.83</v>
      </c>
      <c r="V443" s="11"/>
      <c r="W443" s="43">
        <f t="shared" ref="W443" si="109">W266+W244+W222+W200+W178+W156+W134+W112+W90+W68+W46+W24+W288+W310+W332+W354+W376+W398+W420</f>
        <v>12600415.5</v>
      </c>
      <c r="X443" s="11"/>
      <c r="Y443" s="43">
        <f t="shared" ref="Y443" si="110">Y266+Y244+Y222+Y200+Y178+Y156+Y134+Y112+Y90+Y68+Y46+Y24+Y288+Y310+Y332+Y354+Y376+Y398+Y420</f>
        <v>7389105.7100000009</v>
      </c>
      <c r="Z443" s="24"/>
      <c r="AA443" s="11">
        <f t="shared" si="94"/>
        <v>149758497.02000001</v>
      </c>
    </row>
    <row r="444" spans="1:27" x14ac:dyDescent="0.25">
      <c r="A444" s="15" t="s">
        <v>7</v>
      </c>
      <c r="B444" s="14"/>
      <c r="C444" s="43">
        <f t="shared" si="83"/>
        <v>452815.96999999991</v>
      </c>
      <c r="D444" s="11"/>
      <c r="E444" s="43">
        <f t="shared" si="84"/>
        <v>605748.80999999994</v>
      </c>
      <c r="F444" s="11"/>
      <c r="G444" s="43">
        <f t="shared" si="85"/>
        <v>859321.76</v>
      </c>
      <c r="H444" s="11"/>
      <c r="I444" s="43">
        <f t="shared" si="86"/>
        <v>688907.95</v>
      </c>
      <c r="J444" s="11"/>
      <c r="K444" s="43">
        <f t="shared" si="87"/>
        <v>964395.34999999974</v>
      </c>
      <c r="L444" s="11"/>
      <c r="M444" s="43">
        <f t="shared" si="88"/>
        <v>963125.38</v>
      </c>
      <c r="N444" s="11"/>
      <c r="O444" s="43">
        <f t="shared" si="45"/>
        <v>724990.98</v>
      </c>
      <c r="P444" s="43"/>
      <c r="Q444" s="43">
        <f t="shared" si="45"/>
        <v>769794.29999999993</v>
      </c>
      <c r="R444" s="43"/>
      <c r="S444" s="43">
        <f t="shared" ref="S444" si="111">S267+S245+S223+S201+S179+S157+S135+S113+S91+S69+S47+S25+S289+S311+S333+S355+S377+S399+S421</f>
        <v>914677.46999999986</v>
      </c>
      <c r="T444" s="43"/>
      <c r="U444" s="43">
        <f t="shared" ref="U444" si="112">U267+U245+U223+U201+U179+U157+U135+U113+U91+U69+U47+U25+U289+U311+U333+U355+U377+U399+U421</f>
        <v>689691.17000000016</v>
      </c>
      <c r="V444" s="11"/>
      <c r="W444" s="43">
        <f t="shared" ref="W444" si="113">W267+W245+W223+W201+W179+W157+W135+W113+W91+W69+W47+W25+W289+W311+W333+W355+W377+W399+W421</f>
        <v>741200.91999999993</v>
      </c>
      <c r="X444" s="11"/>
      <c r="Y444" s="43">
        <f t="shared" ref="Y444" si="114">Y267+Y245+Y223+Y201+Y179+Y157+Y135+Y113+Y91+Y69+Y47+Y25+Y289+Y311+Y333+Y355+Y377+Y399+Y421</f>
        <v>434653.29000000004</v>
      </c>
      <c r="Z444" s="21"/>
      <c r="AA444" s="11">
        <f t="shared" si="94"/>
        <v>8809323.3499999978</v>
      </c>
    </row>
    <row r="445" spans="1:27" ht="15.75" customHeight="1" x14ac:dyDescent="0.25">
      <c r="A445" s="15"/>
      <c r="B445" s="14"/>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24"/>
      <c r="AA445" s="11"/>
    </row>
    <row r="446" spans="1:27" ht="15.75" customHeight="1" x14ac:dyDescent="0.25">
      <c r="A446" s="14"/>
      <c r="B446" s="20"/>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21"/>
      <c r="AA446" s="18"/>
    </row>
    <row r="447" spans="1:27" ht="15.75" customHeight="1" x14ac:dyDescent="0.25">
      <c r="A447" s="20"/>
      <c r="B447" s="14"/>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22"/>
      <c r="AA447" s="11"/>
    </row>
    <row r="448" spans="1:27" ht="15.75" customHeight="1" x14ac:dyDescent="0.25">
      <c r="A448" s="14"/>
      <c r="B448" s="14"/>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21"/>
      <c r="AA448" s="11"/>
    </row>
    <row r="449" spans="1:27" ht="15.75" customHeight="1" x14ac:dyDescent="0.25">
      <c r="A449" s="14"/>
      <c r="B449" s="14"/>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23"/>
      <c r="AA449" s="11"/>
    </row>
    <row r="450" spans="1:27" ht="15.75" customHeight="1" x14ac:dyDescent="0.25">
      <c r="A450" s="14"/>
      <c r="B450" s="20"/>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22"/>
      <c r="AA450" s="18"/>
    </row>
    <row r="451" spans="1:27" ht="15.75" customHeight="1" x14ac:dyDescent="0.25">
      <c r="A451" s="20"/>
      <c r="B451" s="14"/>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25"/>
      <c r="AA451" s="11"/>
    </row>
    <row r="452" spans="1:27" ht="15.75" customHeight="1" x14ac:dyDescent="0.25">
      <c r="A452" s="14"/>
      <c r="B452" s="14"/>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26"/>
      <c r="AA452" s="11"/>
    </row>
    <row r="453" spans="1:27" ht="15.75" customHeight="1" x14ac:dyDescent="0.25">
      <c r="A453" s="14"/>
      <c r="B453" s="14"/>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27"/>
      <c r="AA453" s="11"/>
    </row>
    <row r="454" spans="1:27" ht="15.75" customHeight="1" x14ac:dyDescent="0.25">
      <c r="A454" s="14"/>
      <c r="B454" s="20"/>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23"/>
      <c r="AA454" s="18"/>
    </row>
    <row r="455" spans="1:27" ht="15.75" customHeight="1" x14ac:dyDescent="0.25">
      <c r="A455" s="20"/>
      <c r="B455" s="14"/>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23"/>
      <c r="AA455" s="11"/>
    </row>
    <row r="456" spans="1:27" ht="15.75" customHeight="1" x14ac:dyDescent="0.25">
      <c r="A456" s="14"/>
      <c r="B456" s="14"/>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21"/>
      <c r="AA456" s="11"/>
    </row>
    <row r="457" spans="1:27" ht="15.75" customHeight="1" x14ac:dyDescent="0.25">
      <c r="A457" s="14"/>
      <c r="B457" s="14"/>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24"/>
      <c r="AA457" s="11"/>
    </row>
    <row r="458" spans="1:27" ht="15.75" customHeight="1" x14ac:dyDescent="0.25">
      <c r="A458" s="14"/>
      <c r="B458" s="20"/>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21"/>
      <c r="AA458" s="18"/>
    </row>
    <row r="459" spans="1:27" ht="15.75" customHeight="1" x14ac:dyDescent="0.25">
      <c r="A459" s="20"/>
      <c r="B459" s="14"/>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24"/>
      <c r="AA459" s="11"/>
    </row>
    <row r="460" spans="1:27" ht="15.75" customHeight="1" x14ac:dyDescent="0.25">
      <c r="A460" s="14"/>
      <c r="B460" s="14"/>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21"/>
      <c r="AA460" s="11"/>
    </row>
    <row r="461" spans="1:27" ht="15.75" customHeight="1" x14ac:dyDescent="0.25">
      <c r="A461" s="14"/>
      <c r="B461" s="14"/>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22"/>
      <c r="AA461" s="11"/>
    </row>
    <row r="462" spans="1:27" ht="15.75" customHeight="1" x14ac:dyDescent="0.25">
      <c r="A462" s="14"/>
      <c r="B462" s="20"/>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21"/>
      <c r="AA462" s="18"/>
    </row>
    <row r="463" spans="1:27" ht="15.75" customHeight="1" x14ac:dyDescent="0.25">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21"/>
      <c r="AA463" s="11"/>
    </row>
    <row r="464" spans="1:27" ht="15.75" customHeight="1" x14ac:dyDescent="0.25">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21"/>
      <c r="AA464" s="11"/>
    </row>
    <row r="465" spans="1:27" ht="15.75" customHeight="1" x14ac:dyDescent="0.25">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21"/>
      <c r="AA465" s="11"/>
    </row>
    <row r="466" spans="1:27" ht="15.75" customHeight="1" x14ac:dyDescent="0.25">
      <c r="A466" s="14"/>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21"/>
      <c r="AA466" s="18"/>
    </row>
    <row r="467" spans="1:27" ht="15.75" customHeight="1" x14ac:dyDescent="0.25">
      <c r="B467" s="10"/>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22"/>
      <c r="AA467" s="11"/>
    </row>
    <row r="468" spans="1:27" ht="15.75" customHeight="1" x14ac:dyDescent="0.25">
      <c r="A468" s="10"/>
      <c r="B468" s="20"/>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21"/>
      <c r="AA468" s="18"/>
    </row>
    <row r="469" spans="1:27" ht="15.75" customHeight="1" x14ac:dyDescent="0.25">
      <c r="A469" s="20"/>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23"/>
      <c r="AA469" s="11"/>
    </row>
    <row r="470" spans="1:27" ht="15.75" customHeight="1" x14ac:dyDescent="0.25">
      <c r="A470" s="14"/>
      <c r="B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25">
      <c r="A471" s="14"/>
      <c r="B471" s="14"/>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AA471" s="11"/>
    </row>
    <row r="472" spans="1:27" ht="15.75" customHeight="1" x14ac:dyDescent="0.25">
      <c r="A472" s="14"/>
      <c r="B472" s="20"/>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AA472" s="18"/>
    </row>
    <row r="473" spans="1:27" ht="15.75" customHeight="1" x14ac:dyDescent="0.25">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25">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25">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25">
      <c r="A476" s="14"/>
      <c r="B476" s="20"/>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AA476" s="18"/>
    </row>
    <row r="477" spans="1:27" ht="15.75" customHeight="1" x14ac:dyDescent="0.25">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25">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25">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25">
      <c r="A480" s="14"/>
      <c r="B480" s="20"/>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AA480" s="18"/>
    </row>
    <row r="481" spans="1:27" ht="15.75" customHeight="1" x14ac:dyDescent="0.25">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25">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25">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25">
      <c r="A484" s="14"/>
      <c r="B484" s="20"/>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AA484" s="18"/>
    </row>
    <row r="485" spans="1:27" ht="15.75" customHeight="1" x14ac:dyDescent="0.25">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25">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25">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25">
      <c r="A488" s="14"/>
      <c r="B488" s="20"/>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AA488" s="11"/>
    </row>
    <row r="489" spans="1:27" ht="15.75" customHeight="1" x14ac:dyDescent="0.25">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25">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25">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25">
      <c r="A492" s="14"/>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AA492" s="11"/>
    </row>
    <row r="493" spans="1:27" ht="15.75" customHeight="1" x14ac:dyDescent="0.25">
      <c r="B493" s="10"/>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AA493" s="18"/>
    </row>
    <row r="494" spans="1:27" ht="15.75" customHeight="1" x14ac:dyDescent="0.25">
      <c r="A494" s="10"/>
      <c r="B494" s="20"/>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AA494" s="18"/>
    </row>
    <row r="495" spans="1:27" ht="15.75" customHeight="1" x14ac:dyDescent="0.25">
      <c r="A495" s="20"/>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25">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25">
      <c r="A497" s="14"/>
      <c r="B497" s="14"/>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25">
      <c r="A498" s="14"/>
      <c r="B498" s="20"/>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AA498" s="18"/>
    </row>
    <row r="499" spans="1:27" ht="15.75" customHeight="1" x14ac:dyDescent="0.25">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25">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25">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25">
      <c r="A502" s="14"/>
      <c r="B502" s="20"/>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AA502" s="18"/>
    </row>
    <row r="503" spans="1:27" ht="15.75" customHeight="1" x14ac:dyDescent="0.25">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25">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25">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25">
      <c r="A506" s="14"/>
      <c r="B506" s="20"/>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AA506" s="18"/>
    </row>
    <row r="507" spans="1:27" ht="15.75" customHeight="1" x14ac:dyDescent="0.25">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25">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25">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25">
      <c r="A510" s="14"/>
      <c r="B510" s="20"/>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AA510" s="18"/>
    </row>
    <row r="511" spans="1:27" ht="15.75" customHeight="1" x14ac:dyDescent="0.25">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25">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25">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25">
      <c r="A514" s="14"/>
      <c r="B514" s="20"/>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AA514" s="11"/>
    </row>
    <row r="515" spans="1:27" ht="15.75" customHeight="1" x14ac:dyDescent="0.25">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25">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25">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25">
      <c r="A518" s="14"/>
      <c r="B518" s="14"/>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AA518" s="11"/>
    </row>
    <row r="519" spans="1:27" ht="15.75" customHeight="1" x14ac:dyDescent="0.25">
      <c r="A519" s="14"/>
      <c r="B519" s="10"/>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25">
      <c r="A520" s="10"/>
      <c r="B520" s="20"/>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AA520" s="18"/>
    </row>
    <row r="521" spans="1:27" ht="15.75" customHeight="1" x14ac:dyDescent="0.25">
      <c r="A521" s="20"/>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25">
      <c r="A522" s="14"/>
      <c r="B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25">
      <c r="A523" s="14"/>
      <c r="B523" s="14"/>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25">
      <c r="A524" s="14"/>
      <c r="B524" s="20"/>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AA524" s="18"/>
    </row>
    <row r="525" spans="1:27" ht="15.75" customHeight="1" x14ac:dyDescent="0.25">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25">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25">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25">
      <c r="A528" s="14"/>
      <c r="B528" s="20"/>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AA528" s="18"/>
    </row>
    <row r="529" spans="1:27" ht="15.75" customHeight="1" x14ac:dyDescent="0.25">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25">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25">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25">
      <c r="A532" s="14"/>
      <c r="B532" s="20"/>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AA532" s="18"/>
    </row>
    <row r="533" spans="1:27" ht="15.75" customHeight="1" x14ac:dyDescent="0.25">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25">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25">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25">
      <c r="A536" s="14"/>
      <c r="B536" s="20"/>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AA536" s="18"/>
    </row>
    <row r="537" spans="1:27" ht="15.75" customHeight="1" x14ac:dyDescent="0.25">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25">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25">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25">
      <c r="A540" s="14"/>
      <c r="B540" s="20"/>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AA540" s="11"/>
    </row>
    <row r="541" spans="1:27" ht="15.75" customHeight="1" x14ac:dyDescent="0.25">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25">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25">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25">
      <c r="A544" s="14"/>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AA544" s="11"/>
    </row>
    <row r="545" spans="1:27" ht="15.75" customHeight="1" x14ac:dyDescent="0.25">
      <c r="B545" s="10"/>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AA545" s="11"/>
    </row>
    <row r="546" spans="1:27" ht="15.75" customHeight="1" x14ac:dyDescent="0.25">
      <c r="A546" s="10"/>
      <c r="B546" s="20"/>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AA546" s="18"/>
    </row>
    <row r="547" spans="1:27" ht="15.75" customHeight="1" x14ac:dyDescent="0.25">
      <c r="A547" s="20"/>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AA547" s="11"/>
    </row>
    <row r="548" spans="1:27" ht="15.75" customHeight="1" x14ac:dyDescent="0.25">
      <c r="A548" s="14"/>
      <c r="B548" s="14"/>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AA548" s="11"/>
    </row>
    <row r="549" spans="1:27" ht="15.75" customHeight="1" x14ac:dyDescent="0.25">
      <c r="A549" s="14"/>
      <c r="B549" s="14"/>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25">
      <c r="A550" s="14"/>
      <c r="B550" s="20"/>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AA550" s="18"/>
    </row>
    <row r="551" spans="1:27" ht="15.75" customHeight="1" x14ac:dyDescent="0.25">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25">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25">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25">
      <c r="A554" s="14"/>
      <c r="B554" s="20"/>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AA554" s="18"/>
    </row>
    <row r="555" spans="1:27" ht="15.75" customHeight="1" x14ac:dyDescent="0.25">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25">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25">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25">
      <c r="A558" s="14"/>
      <c r="B558" s="20"/>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AA558" s="18"/>
    </row>
    <row r="559" spans="1:27" ht="15.75" customHeight="1" x14ac:dyDescent="0.25">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25">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25">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25">
      <c r="A562" s="14"/>
      <c r="B562" s="20"/>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AA562" s="18"/>
    </row>
    <row r="563" spans="1:27" ht="15.75" customHeight="1" x14ac:dyDescent="0.25">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25">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25">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25">
      <c r="A566" s="14"/>
      <c r="B566" s="20"/>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23"/>
      <c r="AA566" s="11"/>
    </row>
    <row r="567" spans="1:27" ht="15.75" customHeight="1" x14ac:dyDescent="0.25">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23"/>
      <c r="AA567" s="11"/>
    </row>
    <row r="568" spans="1:27" ht="15.75" customHeight="1" x14ac:dyDescent="0.25">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23"/>
      <c r="AA568" s="11"/>
    </row>
    <row r="569" spans="1:27" ht="15.75" customHeight="1" x14ac:dyDescent="0.25">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23"/>
      <c r="AA569" s="11"/>
    </row>
    <row r="570" spans="1:27" ht="15.75" customHeight="1" x14ac:dyDescent="0.25">
      <c r="A570" s="14"/>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AA570" s="18"/>
    </row>
    <row r="571" spans="1:27" ht="15.75" customHeight="1" x14ac:dyDescent="0.25">
      <c r="B571" s="10"/>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25">
      <c r="A572" s="10"/>
      <c r="B572" s="20"/>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AA572" s="18"/>
    </row>
    <row r="573" spans="1:27" ht="15.75" customHeight="1" x14ac:dyDescent="0.25">
      <c r="A573" s="20"/>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25">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25">
      <c r="A575" s="14"/>
      <c r="B575" s="14"/>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AA575" s="11"/>
    </row>
    <row r="576" spans="1:27" ht="15.75" customHeight="1" x14ac:dyDescent="0.25">
      <c r="A576" s="14"/>
      <c r="B576" s="20"/>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AA576" s="18"/>
    </row>
    <row r="577" spans="1:27" ht="15.75" customHeight="1" x14ac:dyDescent="0.25">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25">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25">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25">
      <c r="A580" s="14"/>
      <c r="B580" s="20"/>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AA580" s="18"/>
    </row>
    <row r="581" spans="1:27" ht="15.75" customHeight="1" x14ac:dyDescent="0.25">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25">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25">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25">
      <c r="A584" s="14"/>
      <c r="B584" s="20"/>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AA584" s="18"/>
    </row>
    <row r="585" spans="1:27" ht="15.75" customHeight="1" x14ac:dyDescent="0.25">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25">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25">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25">
      <c r="A588" s="14"/>
      <c r="B588" s="20"/>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AA588" s="18"/>
    </row>
    <row r="589" spans="1:27" ht="15.75" customHeight="1" x14ac:dyDescent="0.25">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25">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25">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25">
      <c r="A592" s="14"/>
      <c r="B592" s="20"/>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AA592" s="11"/>
    </row>
    <row r="593" spans="1:27" ht="15.75" customHeight="1" x14ac:dyDescent="0.25">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25">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25">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25">
      <c r="A596" s="14"/>
      <c r="B596" s="14"/>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AA596" s="11"/>
    </row>
    <row r="597" spans="1:27" ht="15.75" customHeight="1" x14ac:dyDescent="0.25">
      <c r="A597" s="14"/>
      <c r="B597" s="10"/>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AA597" s="18"/>
    </row>
    <row r="598" spans="1:27" ht="15.75" customHeight="1" x14ac:dyDescent="0.25">
      <c r="A598" s="10"/>
      <c r="B598" s="20"/>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AA598" s="18"/>
    </row>
    <row r="599" spans="1:27" ht="15.75" customHeight="1" x14ac:dyDescent="0.25">
      <c r="A599" s="20"/>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25">
      <c r="A600" s="14"/>
      <c r="B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1"/>
    </row>
    <row r="601" spans="1:27" ht="15.75" customHeight="1" x14ac:dyDescent="0.25">
      <c r="A601" s="14"/>
      <c r="B601" s="14"/>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1"/>
    </row>
    <row r="602" spans="1:27" ht="15.75" customHeight="1" x14ac:dyDescent="0.25">
      <c r="A602" s="14"/>
      <c r="B602" s="20"/>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AA602" s="18"/>
    </row>
    <row r="603" spans="1:27" ht="15.75" customHeight="1" x14ac:dyDescent="0.25">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25">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25">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25">
      <c r="A606" s="14"/>
      <c r="B606" s="20"/>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AA606" s="18"/>
    </row>
    <row r="607" spans="1:27" ht="15.75" customHeight="1" x14ac:dyDescent="0.25">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25">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25">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25">
      <c r="A610" s="14"/>
      <c r="B610" s="20"/>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AA610" s="18"/>
    </row>
    <row r="611" spans="1:27" ht="15.75" customHeight="1" x14ac:dyDescent="0.25">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25">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25">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25">
      <c r="A614" s="14"/>
      <c r="B614" s="20"/>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AA614" s="18"/>
    </row>
    <row r="615" spans="1:27" ht="15.75" customHeight="1" x14ac:dyDescent="0.25">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25">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25">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25">
      <c r="A618" s="14"/>
      <c r="B618" s="20"/>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AA618" s="11"/>
    </row>
    <row r="619" spans="1:27" ht="15.75" customHeight="1" x14ac:dyDescent="0.25">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25">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25">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25">
      <c r="A622" s="14"/>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AA622" s="13"/>
    </row>
    <row r="623" spans="1:27" ht="15.75" customHeight="1" x14ac:dyDescent="0.25">
      <c r="B623" s="10"/>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3"/>
    </row>
    <row r="624" spans="1:27" ht="15.75" customHeight="1" x14ac:dyDescent="0.25">
      <c r="A624" s="10"/>
      <c r="B624" s="20"/>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AA624" s="18"/>
    </row>
    <row r="625" spans="1:27" ht="15.75" customHeight="1" x14ac:dyDescent="0.25">
      <c r="A625" s="20"/>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25">
      <c r="A626" s="14"/>
      <c r="B626" s="14"/>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AA626" s="11"/>
    </row>
    <row r="627" spans="1:27" ht="15.75" customHeight="1" x14ac:dyDescent="0.25">
      <c r="A627" s="14"/>
      <c r="B627" s="14"/>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AA627" s="11"/>
    </row>
    <row r="628" spans="1:27" ht="15.75" customHeight="1" x14ac:dyDescent="0.25">
      <c r="A628" s="14"/>
      <c r="B628" s="20"/>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AA628" s="18"/>
    </row>
    <row r="629" spans="1:27" ht="15.75" customHeight="1" x14ac:dyDescent="0.25">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25">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25">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25">
      <c r="A632" s="14"/>
      <c r="B632" s="20"/>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AA632" s="18"/>
    </row>
    <row r="633" spans="1:27" ht="15.75" customHeight="1" x14ac:dyDescent="0.25">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25">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25">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25">
      <c r="A636" s="14"/>
      <c r="B636" s="20"/>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AA636" s="18"/>
    </row>
    <row r="637" spans="1:27" ht="15.75" customHeight="1" x14ac:dyDescent="0.25">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25">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25">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25">
      <c r="A640" s="14"/>
      <c r="B640" s="20"/>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AA640" s="18"/>
    </row>
    <row r="641" spans="1:27" ht="15.75" customHeight="1" x14ac:dyDescent="0.25">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25">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25">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25">
      <c r="A644" s="14"/>
      <c r="B644" s="20"/>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AA644" s="11"/>
    </row>
    <row r="645" spans="1:27" ht="15.75" customHeight="1" x14ac:dyDescent="0.25">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25">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25">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25">
      <c r="A648" s="14"/>
      <c r="B648" s="14"/>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AA648" s="13"/>
    </row>
    <row r="649" spans="1:27" ht="15.75" customHeight="1" x14ac:dyDescent="0.25">
      <c r="A649" s="14"/>
      <c r="B649" s="10"/>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AA649" s="13"/>
    </row>
    <row r="650" spans="1:27" ht="15.75" customHeight="1" x14ac:dyDescent="0.25">
      <c r="A650" s="10"/>
      <c r="B650" s="20"/>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AA650" s="18"/>
    </row>
    <row r="651" spans="1:27" ht="15.75" customHeight="1" x14ac:dyDescent="0.25">
      <c r="A651" s="20"/>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25">
      <c r="A652" s="14"/>
      <c r="B652" s="14"/>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AA652" s="11"/>
    </row>
    <row r="653" spans="1:27" ht="15.75" customHeight="1" x14ac:dyDescent="0.25">
      <c r="A653" s="14"/>
      <c r="B653" s="14"/>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1"/>
    </row>
    <row r="654" spans="1:27" ht="15.75" customHeight="1" x14ac:dyDescent="0.25">
      <c r="A654" s="14"/>
      <c r="B654" s="20"/>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AA654" s="18"/>
    </row>
    <row r="655" spans="1:27" ht="15.75" customHeight="1" x14ac:dyDescent="0.25">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25">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25">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25">
      <c r="A658" s="14"/>
      <c r="B658" s="20"/>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AA658" s="18"/>
    </row>
    <row r="659" spans="1:27" ht="15.75" customHeight="1" x14ac:dyDescent="0.25">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25">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25">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25">
      <c r="A662" s="14"/>
      <c r="B662" s="20"/>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AA662" s="18"/>
    </row>
    <row r="663" spans="1:27" ht="15.75" customHeight="1" x14ac:dyDescent="0.25">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25">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25">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25">
      <c r="A666" s="14"/>
      <c r="B666" s="20"/>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AA666" s="18"/>
    </row>
    <row r="667" spans="1:27" ht="15.75" customHeight="1" x14ac:dyDescent="0.25">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25">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25">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25">
      <c r="A670" s="14"/>
      <c r="B670" s="20"/>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AA670" s="11"/>
    </row>
    <row r="671" spans="1:27" ht="15.75" customHeight="1" x14ac:dyDescent="0.25">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25">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25">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25">
      <c r="A674" s="14"/>
      <c r="B674" s="14"/>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AA674" s="13"/>
    </row>
    <row r="675" spans="1:27" ht="15.75" customHeight="1" x14ac:dyDescent="0.25">
      <c r="A675" s="14"/>
      <c r="B675" s="2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3"/>
    </row>
    <row r="676" spans="1:27" ht="15.75" customHeight="1" x14ac:dyDescent="0.25">
      <c r="A676" s="21"/>
      <c r="B676" s="20"/>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AA676" s="18"/>
    </row>
    <row r="677" spans="1:27" ht="15.75" customHeight="1" x14ac:dyDescent="0.25">
      <c r="A677" s="20"/>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15.75" customHeight="1" x14ac:dyDescent="0.25">
      <c r="A678" s="14"/>
      <c r="B678" s="14"/>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AA678" s="11"/>
    </row>
    <row r="679" spans="1:27" ht="15.75" customHeight="1" x14ac:dyDescent="0.25">
      <c r="A679" s="14"/>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15.75" customHeight="1" x14ac:dyDescent="0.25">
      <c r="A680" s="14"/>
      <c r="B680" s="20"/>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AA680" s="18"/>
    </row>
    <row r="681" spans="1:27" ht="15.75" customHeight="1" x14ac:dyDescent="0.25">
      <c r="A681" s="20"/>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15.75" customHeight="1" x14ac:dyDescent="0.25">
      <c r="A682" s="14"/>
      <c r="B682" s="14"/>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15.75" customHeight="1" x14ac:dyDescent="0.25">
      <c r="A683" s="14"/>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15.75" customHeight="1" x14ac:dyDescent="0.25">
      <c r="A684" s="14"/>
      <c r="B684" s="20"/>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AA684" s="18"/>
    </row>
    <row r="685" spans="1:27" ht="15.75" customHeight="1" x14ac:dyDescent="0.25">
      <c r="A685" s="20"/>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15.75" customHeight="1" x14ac:dyDescent="0.25">
      <c r="A686" s="14"/>
      <c r="B686" s="14"/>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AA686" s="11"/>
    </row>
    <row r="687" spans="1:27" ht="15.75" customHeight="1" x14ac:dyDescent="0.25">
      <c r="A687" s="14"/>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15.75" customHeight="1" x14ac:dyDescent="0.25">
      <c r="A688" s="14"/>
      <c r="B688" s="20"/>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AA688" s="18"/>
    </row>
    <row r="689" spans="1:27" ht="15.75" customHeight="1" x14ac:dyDescent="0.25">
      <c r="A689" s="20"/>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15.75" customHeight="1" x14ac:dyDescent="0.25">
      <c r="A690" s="14"/>
      <c r="B690" s="14"/>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AA690" s="11"/>
    </row>
    <row r="691" spans="1:27" ht="15.75" customHeight="1" x14ac:dyDescent="0.25">
      <c r="A691" s="14"/>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15.75" customHeight="1" x14ac:dyDescent="0.25">
      <c r="A692" s="14"/>
      <c r="B692" s="20"/>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AA692" s="18"/>
    </row>
    <row r="693" spans="1:27" ht="15.75" customHeight="1" x14ac:dyDescent="0.25">
      <c r="A693" s="20"/>
      <c r="B693" s="14"/>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AA693" s="11"/>
    </row>
    <row r="694" spans="1:27" ht="15.75" customHeight="1" x14ac:dyDescent="0.25">
      <c r="A694" s="14"/>
      <c r="B694" s="14"/>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AA694" s="11"/>
    </row>
    <row r="695" spans="1:27" ht="15.75" customHeight="1" x14ac:dyDescent="0.25">
      <c r="A695" s="14"/>
      <c r="B695" s="14"/>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AA695" s="11"/>
    </row>
    <row r="696" spans="1:27" ht="15.75" customHeight="1" x14ac:dyDescent="0.25">
      <c r="A696" s="14"/>
      <c r="B696" s="20"/>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AA696" s="11"/>
    </row>
    <row r="697" spans="1:27" ht="15.75" customHeight="1" x14ac:dyDescent="0.25">
      <c r="A697" s="20"/>
      <c r="B697" s="14"/>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AA697" s="11"/>
    </row>
    <row r="698" spans="1:27" ht="15.75" customHeight="1" x14ac:dyDescent="0.25">
      <c r="A698" s="14"/>
      <c r="B698" s="14"/>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AA698" s="11"/>
    </row>
    <row r="699" spans="1:27" ht="15.75" customHeight="1" x14ac:dyDescent="0.25">
      <c r="A699" s="14"/>
      <c r="B699" s="14"/>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AA699" s="11"/>
    </row>
    <row r="700" spans="1:27" ht="20.25" customHeight="1" x14ac:dyDescent="0.25">
      <c r="A700" s="14"/>
      <c r="B700" s="20"/>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AA700" s="11"/>
    </row>
    <row r="701" spans="1:27" ht="20.25" customHeight="1" x14ac:dyDescent="0.25">
      <c r="A701" s="20"/>
      <c r="B701" s="14"/>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AA701" s="11"/>
    </row>
    <row r="702" spans="1:27" ht="20.25" customHeight="1" x14ac:dyDescent="0.25">
      <c r="A702" s="14"/>
      <c r="B702" s="14"/>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AA702" s="11"/>
    </row>
    <row r="703" spans="1:27" ht="20.25" customHeight="1" x14ac:dyDescent="0.25">
      <c r="A703" s="14"/>
      <c r="B703" s="14"/>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AA703" s="11"/>
    </row>
    <row r="704" spans="1:27" ht="20.25" customHeight="1" x14ac:dyDescent="0.25">
      <c r="A704" s="14"/>
      <c r="B704" s="20"/>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AA704" s="11"/>
    </row>
    <row r="705" spans="1:27" ht="20.25" customHeight="1" x14ac:dyDescent="0.25">
      <c r="A705" s="20"/>
      <c r="B705" s="14"/>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AA705" s="11"/>
    </row>
    <row r="706" spans="1:27" ht="20.25" customHeight="1" x14ac:dyDescent="0.25">
      <c r="A706" s="14"/>
      <c r="B706" s="14"/>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AA706" s="11"/>
    </row>
    <row r="707" spans="1:27" ht="20.25" customHeight="1" x14ac:dyDescent="0.25">
      <c r="A707" s="14"/>
      <c r="B707" s="14"/>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AA707" s="11"/>
    </row>
    <row r="708" spans="1:27" ht="20.25" customHeight="1" x14ac:dyDescent="0.25">
      <c r="A708" s="14"/>
      <c r="B708" s="20"/>
    </row>
    <row r="709" spans="1:27" ht="20.25" customHeight="1" x14ac:dyDescent="0.25">
      <c r="A709" s="20"/>
      <c r="B709" s="14"/>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AA709" s="11"/>
    </row>
    <row r="710" spans="1:27" ht="20.25" customHeight="1" x14ac:dyDescent="0.25">
      <c r="A710" s="14"/>
      <c r="B710" s="14"/>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AA710" s="11"/>
    </row>
    <row r="711" spans="1:27" ht="20.25" customHeight="1" x14ac:dyDescent="0.25">
      <c r="A711" s="14"/>
      <c r="B711" s="14"/>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AA711" s="11"/>
    </row>
    <row r="712" spans="1:27" ht="20.25" customHeight="1" x14ac:dyDescent="0.25">
      <c r="A712" s="14"/>
      <c r="B712" s="20"/>
    </row>
    <row r="713" spans="1:27" ht="20.25" customHeight="1" x14ac:dyDescent="0.25">
      <c r="A713" s="20"/>
      <c r="B713" s="14"/>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AA713" s="11"/>
    </row>
    <row r="714" spans="1:27" ht="20.25" customHeight="1" x14ac:dyDescent="0.25">
      <c r="A714" s="14"/>
      <c r="B714" s="14"/>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AA714" s="11"/>
    </row>
    <row r="715" spans="1:27" ht="20.25" customHeight="1" x14ac:dyDescent="0.25">
      <c r="A715" s="14"/>
      <c r="B715" s="14"/>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AA715" s="30"/>
    </row>
    <row r="716" spans="1:27" ht="20.25" customHeight="1" x14ac:dyDescent="0.25">
      <c r="A716" s="14"/>
      <c r="B716" s="20"/>
    </row>
    <row r="717" spans="1:27" ht="20.25" customHeight="1" x14ac:dyDescent="0.25">
      <c r="A717" s="20"/>
      <c r="B717" s="14"/>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AA717" s="30"/>
    </row>
    <row r="718" spans="1:27" ht="20.25" customHeight="1" x14ac:dyDescent="0.25">
      <c r="A718" s="14"/>
      <c r="B718" s="14"/>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AA718" s="30"/>
    </row>
    <row r="719" spans="1:27" ht="20.25" customHeight="1" x14ac:dyDescent="0.25">
      <c r="A719" s="14"/>
      <c r="B719" s="14"/>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AA719" s="30"/>
    </row>
    <row r="720" spans="1:27" ht="20.25" customHeight="1" x14ac:dyDescent="0.25">
      <c r="A720" s="14"/>
      <c r="B720" s="20"/>
    </row>
    <row r="721" spans="1:27" ht="20.25" customHeight="1" x14ac:dyDescent="0.25">
      <c r="A721" s="20"/>
      <c r="B721" s="14"/>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AA721" s="30"/>
    </row>
    <row r="722" spans="1:27" ht="20.25" customHeight="1" x14ac:dyDescent="0.25">
      <c r="A722" s="14"/>
      <c r="B722" s="14"/>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AA722" s="30"/>
    </row>
    <row r="723" spans="1:27" ht="20.25" customHeight="1" x14ac:dyDescent="0.25">
      <c r="A723" s="14"/>
      <c r="B723" s="14"/>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AA723" s="30"/>
    </row>
    <row r="724" spans="1:27" ht="20.25" customHeight="1" x14ac:dyDescent="0.25">
      <c r="A724" s="14"/>
    </row>
    <row r="725" spans="1:27" ht="20.25" customHeight="1" x14ac:dyDescent="0.25"/>
    <row r="726" spans="1:27" ht="20.25" customHeight="1" x14ac:dyDescent="0.25">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AA726" s="30"/>
    </row>
    <row r="727" spans="1:27" ht="20.25" customHeight="1" x14ac:dyDescent="0.25">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AA727" s="30"/>
    </row>
    <row r="728" spans="1:27" ht="20.25" customHeight="1" x14ac:dyDescent="0.25">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AA728" s="12"/>
    </row>
    <row r="729" spans="1:27" ht="20.25" customHeight="1" x14ac:dyDescent="0.25"/>
    <row r="730" spans="1:27" ht="20.25" customHeight="1" x14ac:dyDescent="0.25">
      <c r="C730" s="30"/>
      <c r="D730" s="30"/>
      <c r="E730" s="30"/>
      <c r="F730" s="30"/>
      <c r="G730" s="30"/>
      <c r="H730" s="30"/>
      <c r="I730" s="30"/>
      <c r="J730" s="30"/>
      <c r="K730" s="30"/>
      <c r="L730" s="30"/>
      <c r="M730" s="30"/>
      <c r="N730" s="30"/>
      <c r="O730" s="30"/>
      <c r="P730" s="30"/>
      <c r="Q730" s="30"/>
      <c r="R730" s="30"/>
      <c r="S730" s="30"/>
      <c r="T730" s="30"/>
      <c r="U730" s="30"/>
      <c r="V730" s="30"/>
      <c r="W730" s="30"/>
      <c r="X730" s="30"/>
      <c r="Y730" s="30"/>
    </row>
    <row r="731" spans="1:27" ht="20.25" customHeight="1" x14ac:dyDescent="0.25">
      <c r="C731" s="30"/>
      <c r="D731" s="30"/>
      <c r="E731" s="30"/>
      <c r="F731" s="30"/>
      <c r="G731" s="30"/>
      <c r="H731" s="30"/>
      <c r="I731" s="30"/>
      <c r="J731" s="30"/>
      <c r="K731" s="30"/>
      <c r="L731" s="30"/>
      <c r="M731" s="30"/>
      <c r="N731" s="30"/>
      <c r="O731" s="30"/>
      <c r="P731" s="30"/>
      <c r="Q731" s="30"/>
      <c r="R731" s="30"/>
      <c r="S731" s="30"/>
      <c r="T731" s="30"/>
      <c r="U731" s="30"/>
      <c r="V731" s="30"/>
      <c r="W731" s="30"/>
      <c r="X731" s="30"/>
      <c r="Y731" s="30"/>
    </row>
    <row r="732" spans="1:27" ht="20.25" customHeight="1" x14ac:dyDescent="0.25">
      <c r="C732" s="30"/>
      <c r="D732" s="30"/>
      <c r="E732" s="30"/>
      <c r="F732" s="30"/>
      <c r="G732" s="30"/>
      <c r="H732" s="30"/>
      <c r="I732" s="30"/>
      <c r="J732" s="30"/>
      <c r="K732" s="30"/>
      <c r="L732" s="30"/>
      <c r="M732" s="30"/>
      <c r="N732" s="30"/>
      <c r="O732" s="30"/>
      <c r="P732" s="30"/>
      <c r="Q732" s="30"/>
      <c r="R732" s="30"/>
      <c r="S732" s="30"/>
      <c r="T732" s="30"/>
      <c r="U732" s="30"/>
      <c r="V732" s="30"/>
      <c r="W732" s="30"/>
      <c r="X732" s="30"/>
      <c r="Y732" s="30"/>
    </row>
    <row r="733" spans="1:27" ht="20.25" customHeight="1" x14ac:dyDescent="0.25"/>
    <row r="734" spans="1:27" ht="20.25" customHeight="1" x14ac:dyDescent="0.25">
      <c r="C734" s="30"/>
      <c r="D734" s="30"/>
      <c r="E734" s="30"/>
      <c r="F734" s="30"/>
      <c r="G734" s="30"/>
      <c r="H734" s="30"/>
      <c r="I734" s="30"/>
      <c r="J734" s="30"/>
      <c r="K734" s="30"/>
      <c r="L734" s="30"/>
      <c r="M734" s="30"/>
      <c r="N734" s="30"/>
      <c r="O734" s="30"/>
      <c r="P734" s="30"/>
      <c r="Q734" s="30"/>
      <c r="R734" s="30"/>
      <c r="S734" s="30"/>
      <c r="T734" s="30"/>
      <c r="U734" s="30"/>
      <c r="V734" s="30"/>
      <c r="W734" s="30"/>
      <c r="X734" s="30"/>
      <c r="Y734" s="30"/>
    </row>
    <row r="735" spans="1:27" ht="20.25" customHeight="1" x14ac:dyDescent="0.25">
      <c r="C735" s="30"/>
      <c r="D735" s="30"/>
      <c r="E735" s="30"/>
      <c r="F735" s="30"/>
      <c r="G735" s="30"/>
      <c r="H735" s="30"/>
      <c r="I735" s="30"/>
      <c r="J735" s="30"/>
      <c r="K735" s="30"/>
      <c r="L735" s="30"/>
      <c r="M735" s="30"/>
      <c r="N735" s="30"/>
      <c r="O735" s="30"/>
      <c r="P735" s="30"/>
      <c r="Q735" s="30"/>
      <c r="R735" s="30"/>
      <c r="S735" s="30"/>
      <c r="T735" s="30"/>
      <c r="U735" s="30"/>
      <c r="V735" s="30"/>
      <c r="W735" s="30"/>
      <c r="X735" s="30"/>
      <c r="Y735" s="30"/>
    </row>
    <row r="736" spans="1:27" ht="20.25" customHeight="1" x14ac:dyDescent="0.25">
      <c r="C736" s="30"/>
      <c r="D736" s="30"/>
      <c r="E736" s="30"/>
      <c r="F736" s="30"/>
      <c r="G736" s="30"/>
      <c r="H736" s="30"/>
      <c r="I736" s="30"/>
      <c r="J736" s="30"/>
      <c r="K736" s="30"/>
      <c r="L736" s="30"/>
      <c r="M736" s="30"/>
      <c r="N736" s="30"/>
      <c r="O736" s="30"/>
      <c r="P736" s="30"/>
      <c r="Q736" s="30"/>
      <c r="R736" s="30"/>
      <c r="S736" s="30"/>
      <c r="T736" s="30"/>
      <c r="U736" s="30"/>
      <c r="V736" s="30"/>
      <c r="W736" s="30"/>
      <c r="X736" s="30"/>
      <c r="Y736" s="30"/>
    </row>
    <row r="737" spans="3:25" ht="20.25" customHeight="1" x14ac:dyDescent="0.25"/>
    <row r="738" spans="3:25" ht="20.25" customHeight="1" x14ac:dyDescent="0.25">
      <c r="C738" s="30"/>
      <c r="D738" s="30"/>
      <c r="E738" s="30"/>
      <c r="F738" s="30"/>
      <c r="G738" s="30"/>
      <c r="H738" s="30"/>
      <c r="I738" s="30"/>
      <c r="J738" s="30"/>
      <c r="K738" s="30"/>
      <c r="L738" s="30"/>
      <c r="M738" s="30"/>
      <c r="N738" s="30"/>
      <c r="O738" s="30"/>
      <c r="P738" s="30"/>
      <c r="Q738" s="30"/>
      <c r="R738" s="30"/>
      <c r="S738" s="30"/>
      <c r="T738" s="30"/>
      <c r="U738" s="30"/>
      <c r="V738" s="30"/>
      <c r="W738" s="30"/>
      <c r="X738" s="30"/>
      <c r="Y738" s="30"/>
    </row>
    <row r="739" spans="3:25" ht="20.25" customHeight="1" x14ac:dyDescent="0.25">
      <c r="C739" s="30"/>
      <c r="D739" s="30"/>
      <c r="E739" s="30"/>
      <c r="F739" s="30"/>
      <c r="G739" s="30"/>
      <c r="H739" s="30"/>
      <c r="I739" s="30"/>
      <c r="J739" s="30"/>
      <c r="K739" s="30"/>
      <c r="L739" s="30"/>
      <c r="M739" s="30"/>
      <c r="N739" s="30"/>
      <c r="O739" s="30"/>
      <c r="P739" s="30"/>
      <c r="Q739" s="30"/>
      <c r="R739" s="30"/>
      <c r="S739" s="30"/>
      <c r="T739" s="30"/>
      <c r="U739" s="30"/>
      <c r="V739" s="30"/>
      <c r="W739" s="30"/>
      <c r="X739" s="30"/>
      <c r="Y739" s="30"/>
    </row>
    <row r="740" spans="3:25" ht="20.25" customHeight="1" x14ac:dyDescent="0.25">
      <c r="C740" s="30"/>
      <c r="D740" s="30"/>
      <c r="E740" s="30"/>
      <c r="F740" s="30"/>
      <c r="G740" s="30"/>
      <c r="H740" s="30"/>
      <c r="I740" s="30"/>
      <c r="J740" s="30"/>
      <c r="K740" s="30"/>
      <c r="L740" s="30"/>
      <c r="M740" s="30"/>
      <c r="N740" s="30"/>
      <c r="O740" s="30"/>
      <c r="P740" s="30"/>
      <c r="Q740" s="30"/>
      <c r="R740" s="30"/>
      <c r="S740" s="30"/>
      <c r="T740" s="30"/>
      <c r="U740" s="30"/>
      <c r="V740" s="30"/>
      <c r="W740" s="30"/>
      <c r="X740" s="30"/>
      <c r="Y740" s="30"/>
    </row>
    <row r="741" spans="3:25" ht="20.25" customHeight="1" x14ac:dyDescent="0.25"/>
    <row r="742" spans="3:25" ht="20.25" customHeight="1" x14ac:dyDescent="0.25">
      <c r="C742" s="30"/>
      <c r="D742" s="30"/>
      <c r="E742" s="30"/>
      <c r="F742" s="30"/>
      <c r="G742" s="30"/>
      <c r="H742" s="30"/>
      <c r="I742" s="30"/>
      <c r="J742" s="30"/>
      <c r="K742" s="30"/>
      <c r="L742" s="30"/>
      <c r="M742" s="30"/>
      <c r="N742" s="30"/>
      <c r="O742" s="30"/>
      <c r="P742" s="30"/>
      <c r="Q742" s="30"/>
      <c r="R742" s="30"/>
      <c r="S742" s="30"/>
      <c r="T742" s="30"/>
      <c r="U742" s="30"/>
      <c r="V742" s="30"/>
      <c r="W742" s="30"/>
      <c r="X742" s="30"/>
      <c r="Y742" s="30"/>
    </row>
    <row r="743" spans="3:25" ht="20.25" customHeight="1" x14ac:dyDescent="0.25">
      <c r="C743" s="30"/>
      <c r="D743" s="30"/>
      <c r="E743" s="30"/>
      <c r="F743" s="30"/>
      <c r="G743" s="30"/>
      <c r="H743" s="30"/>
      <c r="I743" s="30"/>
      <c r="J743" s="30"/>
      <c r="K743" s="30"/>
      <c r="L743" s="30"/>
      <c r="M743" s="30"/>
      <c r="N743" s="30"/>
      <c r="O743" s="30"/>
      <c r="P743" s="30"/>
      <c r="Q743" s="30"/>
      <c r="R743" s="30"/>
      <c r="S743" s="30"/>
      <c r="T743" s="30"/>
      <c r="U743" s="30"/>
      <c r="V743" s="30"/>
      <c r="W743" s="30"/>
      <c r="X743" s="30"/>
      <c r="Y743" s="30"/>
    </row>
    <row r="744" spans="3:25" ht="20.25" customHeight="1" x14ac:dyDescent="0.25">
      <c r="C744" s="30"/>
      <c r="D744" s="30"/>
      <c r="E744" s="30"/>
      <c r="F744" s="30"/>
      <c r="G744" s="30"/>
      <c r="H744" s="30"/>
      <c r="I744" s="30"/>
      <c r="J744" s="30"/>
      <c r="K744" s="30"/>
      <c r="L744" s="30"/>
      <c r="M744" s="30"/>
      <c r="N744" s="30"/>
      <c r="O744" s="30"/>
      <c r="P744" s="30"/>
      <c r="Q744" s="30"/>
      <c r="R744" s="30"/>
      <c r="S744" s="30"/>
      <c r="T744" s="30"/>
      <c r="U744" s="30"/>
      <c r="V744" s="30"/>
      <c r="W744" s="30"/>
      <c r="X744" s="30"/>
      <c r="Y744" s="30"/>
    </row>
    <row r="745" spans="3:25" ht="20.25" customHeight="1" x14ac:dyDescent="0.25"/>
    <row r="746" spans="3:25" ht="20.25" customHeight="1" x14ac:dyDescent="0.25"/>
    <row r="747" spans="3:25" ht="20.25" customHeight="1" x14ac:dyDescent="0.25"/>
    <row r="748" spans="3:25" ht="20.25" customHeight="1" x14ac:dyDescent="0.25"/>
    <row r="749" spans="3:25" ht="20.25" customHeight="1" x14ac:dyDescent="0.25"/>
    <row r="750" spans="3:25" ht="20.25" customHeight="1" x14ac:dyDescent="0.25"/>
    <row r="751" spans="3:25" ht="20.25" customHeight="1" x14ac:dyDescent="0.25"/>
    <row r="752" spans="3:25" ht="20.25" customHeight="1" x14ac:dyDescent="0.25"/>
    <row r="753" ht="20.25" customHeight="1" x14ac:dyDescent="0.25"/>
    <row r="754" ht="20.25" customHeight="1" x14ac:dyDescent="0.25"/>
    <row r="755" ht="20.25" customHeight="1" x14ac:dyDescent="0.25"/>
    <row r="756" ht="20.25" customHeight="1" x14ac:dyDescent="0.25"/>
    <row r="757" ht="20.25" customHeight="1" x14ac:dyDescent="0.25"/>
    <row r="758" ht="20.25" customHeight="1" x14ac:dyDescent="0.25"/>
    <row r="759" ht="20.25" customHeight="1" x14ac:dyDescent="0.25"/>
    <row r="760" ht="20.25" customHeight="1" x14ac:dyDescent="0.25"/>
    <row r="761" ht="20.25" customHeight="1" x14ac:dyDescent="0.25"/>
    <row r="762" ht="20.25" customHeight="1" x14ac:dyDescent="0.25"/>
    <row r="763" ht="20.25" customHeight="1" x14ac:dyDescent="0.25"/>
    <row r="764" ht="20.25" customHeight="1" x14ac:dyDescent="0.25"/>
    <row r="765" ht="20.25" customHeight="1" x14ac:dyDescent="0.25"/>
    <row r="766" ht="20.25" customHeight="1" x14ac:dyDescent="0.25"/>
    <row r="767"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23" max="16383" man="1"/>
    <brk id="4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48" t="s">
        <v>17</v>
      </c>
      <c r="B2" s="48"/>
      <c r="C2" s="48"/>
      <c r="D2" s="48"/>
      <c r="E2" s="48"/>
      <c r="F2" s="48"/>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4" ma:contentTypeDescription="Create a new document." ma:contentTypeScope="" ma:versionID="b0490c3f6432093b0df49f97bc4a3c68">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1cfb290d3220735bcedd908db72233b8"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BDDC3E-5D77-4BAA-9088-294ED8DD4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8C3D9C-8936-40B8-8775-68DCC9926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2021-22</vt:lpstr>
      <vt:lpstr>Footnotes</vt:lpstr>
      <vt:lpstr>'FY 2021-22'!Print_Area</vt:lpstr>
      <vt:lpstr>'FY 2021-22'!Print_Titles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2023-07-18T14:47:46Z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