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cgarvey\OneDrive - Commonwealth of Pennsylvania\vgt\"/>
    </mc:Choice>
  </mc:AlternateContent>
  <xr:revisionPtr revIDLastSave="286" documentId="13_ncr:1_{DC278B3D-54E2-4E75-AC8A-A580D222C557}" xr6:coauthVersionLast="45" xr6:coauthVersionMax="45" xr10:uidLastSave="{2F6155A0-E613-4F27-A9B3-8396E0892B60}"/>
  <bookViews>
    <workbookView xWindow="49170" yWindow="-120" windowWidth="29040" windowHeight="1584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0-21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4">Footnotes!$A$1:$F$9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20-21'!$A:$A,'FY 20-21'!$1:$4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87" i="45" l="1"/>
  <c r="AA388" i="45"/>
  <c r="AA389" i="45"/>
  <c r="AA390" i="45"/>
  <c r="AA391" i="45"/>
  <c r="AA392" i="45"/>
  <c r="AA396" i="45"/>
  <c r="AA397" i="45"/>
  <c r="AA398" i="45"/>
  <c r="AA399" i="45"/>
  <c r="AA400" i="45"/>
  <c r="AA401" i="45"/>
  <c r="AA404" i="45"/>
  <c r="AA405" i="45"/>
  <c r="AA406" i="45"/>
  <c r="AA407" i="45"/>
  <c r="AA408" i="45"/>
  <c r="AA409" i="45"/>
  <c r="AA379" i="45"/>
  <c r="AA412" i="45" l="1"/>
  <c r="AA372" i="45"/>
  <c r="AA373" i="45"/>
  <c r="AA374" i="45"/>
  <c r="AA375" i="45"/>
  <c r="AA376" i="45"/>
  <c r="AA380" i="45"/>
  <c r="AA381" i="45"/>
  <c r="AA382" i="45"/>
  <c r="AA383" i="45"/>
  <c r="AA384" i="45"/>
  <c r="AA371" i="45"/>
  <c r="AA363" i="45"/>
  <c r="AA266" i="45"/>
  <c r="AA6" i="45" l="1"/>
  <c r="AA355" i="45" l="1"/>
  <c r="AA368" i="45" l="1"/>
  <c r="AA367" i="45"/>
  <c r="AA366" i="45"/>
  <c r="AA365" i="45"/>
  <c r="AA364" i="45"/>
  <c r="AA417" i="45" l="1"/>
  <c r="AA416" i="45"/>
  <c r="AA415" i="45"/>
  <c r="AA414" i="45"/>
  <c r="AA413" i="45"/>
  <c r="AA360" i="45"/>
  <c r="AA359" i="45"/>
  <c r="AA358" i="45"/>
  <c r="AA357" i="45"/>
  <c r="AA356" i="45"/>
  <c r="AA352" i="45"/>
  <c r="AA351" i="45"/>
  <c r="AA350" i="45"/>
  <c r="AA349" i="45"/>
  <c r="AA348" i="45"/>
  <c r="AA347" i="45"/>
  <c r="AA344" i="45"/>
  <c r="AA343" i="45"/>
  <c r="AA342" i="45"/>
  <c r="AA341" i="45"/>
  <c r="AA340" i="45"/>
  <c r="AA339" i="45"/>
  <c r="AA336" i="45"/>
  <c r="AA335" i="45"/>
  <c r="AA334" i="45"/>
  <c r="AA333" i="45"/>
  <c r="AA332" i="45"/>
  <c r="AA331" i="45"/>
  <c r="AA328" i="45"/>
  <c r="AA327" i="45"/>
  <c r="AA326" i="45"/>
  <c r="AA325" i="45"/>
  <c r="AA324" i="45"/>
  <c r="AA323" i="45"/>
  <c r="AA320" i="45"/>
  <c r="AA319" i="45"/>
  <c r="AA318" i="45"/>
  <c r="AA317" i="45"/>
  <c r="AA316" i="45"/>
  <c r="AA315" i="45"/>
  <c r="AA312" i="45"/>
  <c r="AA311" i="45"/>
  <c r="AA310" i="45"/>
  <c r="AA309" i="45"/>
  <c r="AA308" i="45"/>
  <c r="AA307" i="45"/>
  <c r="AA299" i="45"/>
  <c r="AA290" i="45"/>
  <c r="AA282" i="45"/>
  <c r="AA274" i="45"/>
  <c r="AA127" i="45"/>
  <c r="AA35" i="45"/>
  <c r="AA34" i="45"/>
  <c r="AA33" i="45"/>
  <c r="AA32" i="45"/>
  <c r="AA31" i="45"/>
  <c r="AA30" i="45"/>
  <c r="AA27" i="45"/>
  <c r="AA26" i="45"/>
  <c r="AA25" i="45"/>
  <c r="AA24" i="45"/>
  <c r="AA23" i="45"/>
  <c r="AA22" i="45"/>
  <c r="AA19" i="45"/>
  <c r="AA18" i="45"/>
  <c r="AA17" i="45"/>
  <c r="AA16" i="45"/>
  <c r="AA15" i="45"/>
  <c r="AA14" i="45"/>
  <c r="AA71" i="45" l="1"/>
  <c r="AA304" i="45" l="1"/>
  <c r="AA300" i="45" l="1"/>
  <c r="AA301" i="45"/>
  <c r="AA302" i="45"/>
  <c r="AA303" i="45"/>
  <c r="AA295" i="45" l="1"/>
  <c r="AA294" i="45"/>
  <c r="AA293" i="45"/>
  <c r="AA292" i="45"/>
  <c r="AA291" i="45"/>
  <c r="AA287" i="45"/>
  <c r="AA286" i="45"/>
  <c r="AA285" i="45"/>
  <c r="AA284" i="45"/>
  <c r="AA283" i="45"/>
  <c r="AA279" i="45"/>
  <c r="AA278" i="45"/>
  <c r="AA277" i="45"/>
  <c r="AA276" i="45"/>
  <c r="AA275" i="45"/>
  <c r="AA271" i="45" l="1"/>
  <c r="AA270" i="45"/>
  <c r="AA269" i="45"/>
  <c r="AA268" i="45"/>
  <c r="AA267" i="45"/>
  <c r="AA262" i="45"/>
  <c r="AA261" i="45"/>
  <c r="AA260" i="45"/>
  <c r="AA259" i="45"/>
  <c r="AA258" i="45"/>
  <c r="AA257" i="45"/>
  <c r="AA254" i="45"/>
  <c r="AA253" i="45"/>
  <c r="AA252" i="45"/>
  <c r="AA251" i="45"/>
  <c r="AA250" i="45"/>
  <c r="AA249" i="45"/>
  <c r="AA246" i="45"/>
  <c r="AA245" i="45"/>
  <c r="AA244" i="45"/>
  <c r="AA243" i="45"/>
  <c r="AA242" i="45"/>
  <c r="AA241" i="45"/>
  <c r="AA238" i="45"/>
  <c r="AA237" i="45"/>
  <c r="AA236" i="45"/>
  <c r="AA235" i="45"/>
  <c r="AA234" i="45"/>
  <c r="AA233" i="45"/>
  <c r="AA230" i="45"/>
  <c r="AA229" i="45"/>
  <c r="AA228" i="45"/>
  <c r="AA227" i="45"/>
  <c r="AA226" i="45"/>
  <c r="AA225" i="45"/>
  <c r="AA222" i="45"/>
  <c r="AA221" i="45"/>
  <c r="AA220" i="45"/>
  <c r="AA219" i="45"/>
  <c r="AA218" i="45"/>
  <c r="AA217" i="45"/>
  <c r="AA214" i="45"/>
  <c r="AA213" i="45"/>
  <c r="AA212" i="45"/>
  <c r="AA211" i="45"/>
  <c r="AA210" i="45"/>
  <c r="AA209" i="45"/>
  <c r="AA206" i="45"/>
  <c r="AA205" i="45"/>
  <c r="AA204" i="45"/>
  <c r="AA203" i="45"/>
  <c r="AA202" i="45"/>
  <c r="AA201" i="45"/>
  <c r="AA197" i="45"/>
  <c r="AA196" i="45"/>
  <c r="AA195" i="45"/>
  <c r="AA194" i="45"/>
  <c r="AA193" i="45"/>
  <c r="AA192" i="45"/>
  <c r="AA189" i="45"/>
  <c r="AA188" i="45"/>
  <c r="AA187" i="45"/>
  <c r="AA186" i="45"/>
  <c r="AA185" i="45"/>
  <c r="AA184" i="45"/>
  <c r="AA181" i="45"/>
  <c r="AA180" i="45"/>
  <c r="AA179" i="45"/>
  <c r="AA178" i="45"/>
  <c r="AA177" i="45"/>
  <c r="AA176" i="45"/>
  <c r="AA173" i="45"/>
  <c r="AA172" i="45"/>
  <c r="AA171" i="45"/>
  <c r="AA170" i="45"/>
  <c r="AA169" i="45"/>
  <c r="AA168" i="45"/>
  <c r="AA165" i="45"/>
  <c r="AA164" i="45"/>
  <c r="AA163" i="45"/>
  <c r="AA162" i="45"/>
  <c r="AA161" i="45"/>
  <c r="AA160" i="45"/>
  <c r="AA157" i="45"/>
  <c r="AA156" i="45"/>
  <c r="AA155" i="45"/>
  <c r="AA154" i="45"/>
  <c r="AA153" i="45"/>
  <c r="AA152" i="45"/>
  <c r="AA149" i="45"/>
  <c r="AA148" i="45"/>
  <c r="AA147" i="45"/>
  <c r="AA146" i="45"/>
  <c r="AA145" i="45"/>
  <c r="AA144" i="45"/>
  <c r="AA141" i="45"/>
  <c r="AA140" i="45"/>
  <c r="AA139" i="45"/>
  <c r="AA138" i="45"/>
  <c r="AA137" i="45"/>
  <c r="AA136" i="45"/>
  <c r="AA132" i="45"/>
  <c r="AA131" i="45"/>
  <c r="AA130" i="45"/>
  <c r="AA129" i="45"/>
  <c r="AA128" i="45"/>
  <c r="AA124" i="45"/>
  <c r="AA123" i="45"/>
  <c r="AA122" i="45"/>
  <c r="AA121" i="45"/>
  <c r="AA120" i="45"/>
  <c r="AA119" i="45"/>
  <c r="AA116" i="45"/>
  <c r="AA115" i="45"/>
  <c r="AA114" i="45"/>
  <c r="AA113" i="45"/>
  <c r="AA112" i="45"/>
  <c r="AA111" i="45"/>
  <c r="AA108" i="45"/>
  <c r="AA107" i="45"/>
  <c r="AA106" i="45"/>
  <c r="AA105" i="45"/>
  <c r="AA104" i="45"/>
  <c r="AA103" i="45"/>
  <c r="AA100" i="45"/>
  <c r="AA99" i="45"/>
  <c r="AA98" i="45"/>
  <c r="AA97" i="45"/>
  <c r="AA96" i="45"/>
  <c r="AA95" i="45"/>
  <c r="AA92" i="45"/>
  <c r="AA91" i="45"/>
  <c r="AA90" i="45"/>
  <c r="AA89" i="45"/>
  <c r="AA88" i="45"/>
  <c r="AA87" i="45"/>
  <c r="AA84" i="45"/>
  <c r="AA83" i="45"/>
  <c r="AA82" i="45"/>
  <c r="AA81" i="45"/>
  <c r="AA80" i="45"/>
  <c r="AA79" i="45"/>
  <c r="AA76" i="45"/>
  <c r="AA75" i="45"/>
  <c r="AA74" i="45"/>
  <c r="AA73" i="45"/>
  <c r="AA72" i="45"/>
  <c r="AA67" i="45"/>
  <c r="AA66" i="45"/>
  <c r="AA65" i="45"/>
  <c r="AA64" i="45"/>
  <c r="AA63" i="45"/>
  <c r="AA62" i="45"/>
  <c r="AA59" i="45"/>
  <c r="AA58" i="45"/>
  <c r="AA57" i="45"/>
  <c r="AA56" i="45"/>
  <c r="AA55" i="45"/>
  <c r="AA54" i="45"/>
  <c r="AA51" i="45"/>
  <c r="AA50" i="45"/>
  <c r="AA49" i="45"/>
  <c r="AA48" i="45"/>
  <c r="AA47" i="45"/>
  <c r="AA46" i="45"/>
  <c r="AA43" i="45"/>
  <c r="AA42" i="45"/>
  <c r="AA41" i="45"/>
  <c r="AA40" i="45"/>
  <c r="AA39" i="45"/>
  <c r="AA38" i="45"/>
  <c r="AA11" i="45"/>
  <c r="AA10" i="45"/>
  <c r="AA9" i="45"/>
  <c r="AA8" i="45"/>
  <c r="AA7" i="45"/>
  <c r="AB138" i="46" l="1"/>
  <c r="AB137" i="46"/>
  <c r="AB136" i="46"/>
  <c r="AB135" i="46"/>
  <c r="AB134" i="46"/>
  <c r="AB133" i="46"/>
  <c r="AB129" i="46"/>
  <c r="AB128" i="46"/>
  <c r="AB127" i="46"/>
  <c r="AB126" i="46"/>
  <c r="AB125" i="46"/>
  <c r="AB124" i="46"/>
  <c r="AB120" i="46"/>
  <c r="AB119" i="46"/>
  <c r="AB118" i="46"/>
  <c r="AB117" i="46"/>
  <c r="AB116" i="46"/>
  <c r="AB115" i="46"/>
  <c r="AB111" i="46"/>
  <c r="AB110" i="46"/>
  <c r="AB109" i="46"/>
  <c r="AB108" i="46"/>
  <c r="AB107" i="46"/>
  <c r="AB106" i="46"/>
  <c r="AB102" i="46"/>
  <c r="AB101" i="46"/>
  <c r="AB100" i="46"/>
  <c r="AB99" i="46"/>
  <c r="AB98" i="46"/>
  <c r="AB97" i="46"/>
  <c r="AB93" i="46"/>
  <c r="AB92" i="46"/>
  <c r="AB91" i="46"/>
  <c r="AB90" i="46"/>
  <c r="AB89" i="46"/>
  <c r="AB88" i="46"/>
  <c r="AB84" i="46"/>
  <c r="AB83" i="46"/>
  <c r="AB82" i="46"/>
  <c r="AB81" i="46"/>
  <c r="AB80" i="46"/>
  <c r="AB79" i="46"/>
  <c r="AB75" i="46"/>
  <c r="AB74" i="46"/>
  <c r="AB73" i="46"/>
  <c r="AB72" i="46"/>
  <c r="AB71" i="46"/>
  <c r="AB70" i="46"/>
  <c r="AB66" i="46"/>
  <c r="AB65" i="46"/>
  <c r="AB64" i="46"/>
  <c r="AB63" i="46"/>
  <c r="AB62" i="46"/>
  <c r="AB61" i="46"/>
  <c r="AB57" i="46"/>
  <c r="AB56" i="46"/>
  <c r="AB55" i="46"/>
  <c r="AB54" i="46"/>
  <c r="AB53" i="46"/>
  <c r="AB52" i="46"/>
  <c r="AB48" i="46"/>
  <c r="AB47" i="46"/>
  <c r="AB46" i="46"/>
  <c r="AB45" i="46"/>
  <c r="AB44" i="46"/>
  <c r="AB43" i="46"/>
  <c r="AB39" i="46"/>
  <c r="AB38" i="46"/>
  <c r="AB37" i="46"/>
  <c r="AB36" i="46"/>
  <c r="AB35" i="46"/>
  <c r="AB34" i="46"/>
  <c r="AB30" i="46"/>
  <c r="AB29" i="46"/>
  <c r="AB28" i="46"/>
  <c r="AB27" i="46"/>
  <c r="AB26" i="46"/>
  <c r="AB25" i="46"/>
  <c r="AB21" i="46"/>
  <c r="AB20" i="46"/>
  <c r="AB19" i="46"/>
  <c r="AB18" i="46"/>
  <c r="AB17" i="46"/>
  <c r="AB16" i="46"/>
  <c r="AB8" i="46"/>
  <c r="AB9" i="46"/>
  <c r="AB10" i="46"/>
  <c r="AB11" i="46"/>
  <c r="AB12" i="46"/>
  <c r="AB7" i="46"/>
  <c r="E195" i="46"/>
  <c r="E194" i="46"/>
  <c r="E193" i="46"/>
  <c r="E192" i="46"/>
  <c r="E191" i="46"/>
  <c r="E190" i="46"/>
  <c r="AB190" i="46" s="1"/>
  <c r="G195" i="46"/>
  <c r="G194" i="46"/>
  <c r="G193" i="46"/>
  <c r="G192" i="46"/>
  <c r="G191" i="46"/>
  <c r="G190" i="46"/>
  <c r="I195" i="46"/>
  <c r="I194" i="46"/>
  <c r="I193" i="46"/>
  <c r="I192" i="46"/>
  <c r="AB192" i="46" s="1"/>
  <c r="I191" i="46"/>
  <c r="I190" i="46"/>
  <c r="K191" i="46"/>
  <c r="K192" i="46"/>
  <c r="K193" i="46"/>
  <c r="K194" i="46"/>
  <c r="K195" i="46"/>
  <c r="K190" i="46"/>
  <c r="AB195" i="46" l="1"/>
  <c r="AB194" i="46"/>
  <c r="AB191" i="46"/>
  <c r="AB193" i="46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<sst xmlns="http://schemas.openxmlformats.org/spreadsheetml/2006/main" count="2225" uniqueCount="152">
  <si>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</si>
  <si>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</si>
  <si>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</si>
  <si>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</si>
  <si>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</si>
  <si>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</si>
  <si>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</si>
  <si>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</si>
  <si>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</si>
  <si>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</si>
  <si>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</si>
  <si>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</si>
  <si>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</si>
  <si>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</si>
  <si>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</si>
  <si>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</si>
  <si>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</si>
  <si>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</si>
  <si>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</si>
  <si>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</si>
  <si>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</si>
  <si>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</si>
  <si>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</si>
  <si>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</si>
  <si>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</si>
  <si>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</si>
  <si>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</si>
  <si>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</si>
  <si>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</si>
  <si>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</si>
  <si>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</si>
  <si>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</si>
  <si>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</si>
  <si>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</si>
  <si>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</si>
  <si>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</si>
  <si>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</si>
  <si>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</si>
  <si>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</si>
  <si>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</si>
  <si>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</si>
  <si>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</si>
  <si>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</si>
  <si>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</si>
  <si>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</si>
  <si>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</si>
  <si>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</si>
  <si>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</si>
  <si>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</si>
  <si>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</si>
  <si>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</si>
  <si>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</si>
  <si>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</si>
  <si>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</si>
  <si>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</si>
  <si>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</si>
  <si>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</si>
  <si>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</si>
  <si>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</si>
  <si>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</si>
  <si>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</si>
  <si>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</si>
  <si>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</si>
  <si>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</si>
  <si>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</si>
  <si>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</si>
  <si>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</si>
  <si>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</si>
  <si>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</si>
  <si>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</si>
  <si>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</si>
  <si>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</si>
  <si>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</si>
  <si>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</si>
  <si>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</si>
  <si>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</si>
  <si>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</si>
  <si>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</si>
  <si>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</si>
  <si>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</si>
  <si>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</si>
  <si>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</si>
  <si>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</si>
  <si>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</si>
  <si>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</si>
  <si>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</si>
  <si>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</si>
  <si>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</si>
  <si>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</si>
  <si>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</si>
  <si>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</si>
  <si>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 xml:space="preserve">Emlenton Truck Stop </t>
    </r>
    <r>
      <rPr>
        <u/>
        <vertAlign val="superscript"/>
        <sz val="10"/>
        <rFont val="Book Antiqua"/>
        <family val="1"/>
      </rPr>
      <t>3</t>
    </r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</si>
  <si>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</si>
  <si>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3 Operator is Commonwealth Gaming</t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</si>
  <si>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</si>
  <si>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</si>
  <si>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</si>
  <si>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</si>
  <si>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>3</t>
    </r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</si>
  <si>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</si>
  <si>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Snow Shoe Truck Plaza</t>
    </r>
    <r>
      <rPr>
        <u/>
        <vertAlign val="superscript"/>
        <sz val="10"/>
        <color rgb="FF000000"/>
        <rFont val="Book Antiqua"/>
        <family val="1"/>
      </rPr>
      <t>3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</si>
  <si>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</si>
  <si>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</si>
  <si>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</si>
  <si>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</si>
  <si>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>3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</si>
  <si>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</si>
  <si>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</si>
  <si>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</si>
  <si>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</si>
  <si>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</si>
  <si>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</si>
  <si>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</si>
  <si>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</si>
  <si>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</si>
  <si>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3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</si>
  <si>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</si>
  <si>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>3</t>
    </r>
  </si>
  <si>
    <r>
      <t>Liberty Exxon</t>
    </r>
    <r>
      <rPr>
        <u/>
        <vertAlign val="superscript"/>
        <sz val="10"/>
        <color theme="1"/>
        <rFont val="Book Antiqua"/>
        <family val="1"/>
      </rPr>
      <t>3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</si>
  <si>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</si>
  <si>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</si>
  <si>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</si>
  <si>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Kwik Fill 200</t>
    </r>
    <r>
      <rPr>
        <vertAlign val="superscript"/>
        <sz val="10"/>
        <rFont val="Book Antiqua"/>
        <family val="1"/>
      </rPr>
      <t>3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</si>
  <si>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</si>
  <si>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t>Lawrence Exxon</t>
  </si>
  <si>
    <r>
      <t>Lawrence Exxon</t>
    </r>
    <r>
      <rPr>
        <u/>
        <vertAlign val="superscript"/>
        <sz val="10"/>
        <color theme="1"/>
        <rFont val="Book Antiqua"/>
        <family val="1"/>
      </rPr>
      <t>3</t>
    </r>
  </si>
  <si>
    <t>FY 2020/2021 Total</t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</si>
  <si>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</si>
  <si>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t>5 Second State Gaming</t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</si>
  <si>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</si>
  <si>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</si>
  <si>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</si>
  <si>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</si>
  <si>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</si>
  <si>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t>6 Jango</t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</si>
  <si>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</si>
  <si>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</si>
  <si>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Trexler Plaza Truck Stop</t>
    </r>
    <r>
      <rPr>
        <u/>
        <vertAlign val="superscript"/>
        <sz val="10"/>
        <rFont val="Book Antiqua"/>
        <family val="1"/>
      </rPr>
      <t>3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</si>
  <si>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</si>
  <si>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</si>
  <si>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</si>
  <si>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</si>
  <si>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</si>
  <si>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Dandy Mini Mart - Wysox</t>
    </r>
    <r>
      <rPr>
        <u/>
        <vertAlign val="superscript"/>
        <sz val="10"/>
        <rFont val="Book Antiqua"/>
        <family val="1"/>
      </rPr>
      <t>3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</si>
  <si>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</si>
  <si>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</si>
  <si>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</si>
  <si>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Fegley's Mini Mart</t>
    </r>
    <r>
      <rPr>
        <u/>
        <vertAlign val="superscript"/>
        <sz val="10"/>
        <rFont val="Book Antiqua"/>
        <family val="1"/>
      </rPr>
      <t>3</t>
    </r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</si>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</sst>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b/>
      <u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b/>
      <sz val="16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</cellStyleXfs>
  <cellXfs count="13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9" fillId="0" borderId="0" xfId="0" applyFont="1" applyBorder="1"/>
    <xf numFmtId="49" fontId="0" fillId="0" borderId="0" xfId="0" applyNumberFormat="1" applyBorder="1" applyAlignment="1"/>
    <xf numFmtId="49" fontId="7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13" fillId="0" borderId="0" xfId="0" applyFont="1" applyBorder="1" applyAlignment="1">
      <alignment horizontal="center"/>
    </xf>
    <xf numFmtId="38" fontId="0" fillId="0" borderId="0" xfId="0" applyNumberFormat="1"/>
    <xf numFmtId="0" fontId="15" fillId="0" borderId="0" xfId="0" applyFont="1"/>
    <xf numFmtId="16" fontId="9" fillId="0" borderId="0" xfId="0" quotePrefix="1" applyNumberFormat="1" applyFont="1" applyBorder="1" applyAlignment="1">
      <alignment horizontal="center"/>
    </xf>
    <xf numFmtId="43" fontId="8" fillId="0" borderId="0" xfId="1" applyFont="1"/>
    <xf numFmtId="8" fontId="8" fillId="0" borderId="0" xfId="0" applyNumberFormat="1" applyFont="1"/>
    <xf numFmtId="43" fontId="0" fillId="0" borderId="0" xfId="1" applyFont="1"/>
    <xf numFmtId="0" fontId="15" fillId="0" borderId="0" xfId="0" quotePrefix="1" applyFont="1"/>
    <xf numFmtId="0" fontId="9" fillId="0" borderId="0" xfId="0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5" fillId="0" borderId="0" xfId="0" applyFont="1" applyAlignment="1">
      <alignment horizontal="left" indent="1"/>
    </xf>
    <xf numFmtId="8" fontId="16" fillId="0" borderId="0" xfId="0" applyNumberFormat="1" applyFont="1"/>
    <xf numFmtId="164" fontId="7" fillId="0" borderId="0" xfId="1" applyNumberFormat="1"/>
    <xf numFmtId="9" fontId="0" fillId="0" borderId="0" xfId="3" applyFont="1"/>
    <xf numFmtId="165" fontId="0" fillId="0" borderId="0" xfId="0" applyNumberFormat="1"/>
    <xf numFmtId="0" fontId="16" fillId="0" borderId="0" xfId="0" applyFont="1"/>
    <xf numFmtId="49" fontId="16" fillId="0" borderId="0" xfId="0" applyNumberFormat="1" applyFont="1" applyBorder="1" applyAlignment="1">
      <alignment horizontal="center"/>
    </xf>
    <xf numFmtId="0" fontId="17" fillId="0" borderId="0" xfId="0" applyFont="1"/>
    <xf numFmtId="0" fontId="21" fillId="0" borderId="0" xfId="0" applyFont="1"/>
    <xf numFmtId="0" fontId="0" fillId="0" borderId="0" xfId="0" applyBorder="1"/>
    <xf numFmtId="49" fontId="16" fillId="0" borderId="0" xfId="0" applyNumberFormat="1" applyFont="1" applyBorder="1" applyAlignment="1"/>
    <xf numFmtId="8" fontId="19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8" fontId="16" fillId="0" borderId="0" xfId="0" applyNumberFormat="1" applyFont="1" applyFill="1"/>
    <xf numFmtId="38" fontId="20" fillId="0" borderId="0" xfId="0" applyNumberFormat="1" applyFont="1"/>
    <xf numFmtId="44" fontId="0" fillId="0" borderId="0" xfId="2" applyFont="1"/>
    <xf numFmtId="4" fontId="0" fillId="0" borderId="0" xfId="0" applyNumberFormat="1"/>
    <xf numFmtId="165" fontId="16" fillId="0" borderId="0" xfId="0" applyNumberFormat="1" applyFont="1"/>
    <xf numFmtId="10" fontId="0" fillId="0" borderId="0" xfId="0" applyNumberFormat="1"/>
    <xf numFmtId="0" fontId="16" fillId="0" borderId="0" xfId="0" applyFont="1"/>
    <xf numFmtId="8" fontId="16" fillId="0" borderId="0" xfId="0" applyNumberFormat="1" applyFont="1"/>
    <xf numFmtId="8" fontId="16" fillId="0" borderId="0" xfId="0" applyNumberFormat="1" applyFont="1" applyBorder="1"/>
    <xf numFmtId="0" fontId="19" fillId="0" borderId="0" xfId="0" applyFont="1"/>
    <xf numFmtId="0" fontId="15" fillId="0" borderId="0" xfId="0" applyFont="1" applyAlignment="1">
      <alignment wrapText="1"/>
    </xf>
    <xf numFmtId="0" fontId="24" fillId="0" borderId="0" xfId="0" applyFont="1"/>
    <xf numFmtId="0" fontId="16" fillId="0" borderId="0" xfId="0" applyFont="1" applyBorder="1" applyAlignment="1">
      <alignment horizontal="center"/>
    </xf>
    <xf numFmtId="8" fontId="27" fillId="0" borderId="0" xfId="0" applyNumberFormat="1" applyFont="1"/>
    <xf numFmtId="4" fontId="15" fillId="0" borderId="0" xfId="0" applyNumberFormat="1" applyFont="1" applyAlignment="1">
      <alignment wrapText="1"/>
    </xf>
    <xf numFmtId="8" fontId="15" fillId="0" borderId="0" xfId="0" applyNumberFormat="1" applyFont="1"/>
    <xf numFmtId="4" fontId="15" fillId="0" borderId="0" xfId="0" applyNumberFormat="1" applyFont="1"/>
    <xf numFmtId="0" fontId="28" fillId="0" borderId="0" xfId="0" applyFont="1" applyBorder="1" applyAlignment="1">
      <alignment horizontal="left"/>
    </xf>
    <xf numFmtId="0" fontId="30" fillId="0" borderId="0" xfId="0" applyFont="1"/>
    <xf numFmtId="0" fontId="32" fillId="0" borderId="0" xfId="0" applyFont="1" applyBorder="1" applyAlignment="1">
      <alignment horizontal="left"/>
    </xf>
    <xf numFmtId="0" fontId="0" fillId="0" borderId="0" xfId="0" quotePrefix="1"/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16" fillId="0" borderId="0" xfId="0" applyFont="1" applyBorder="1"/>
    <xf numFmtId="10" fontId="16" fillId="0" borderId="0" xfId="0" applyNumberFormat="1" applyFont="1"/>
    <xf numFmtId="0" fontId="32" fillId="0" borderId="0" xfId="0" applyFont="1"/>
    <xf numFmtId="44" fontId="16" fillId="0" borderId="0" xfId="2" applyFont="1"/>
    <xf numFmtId="0" fontId="27" fillId="0" borderId="0" xfId="0" applyFont="1" applyAlignment="1">
      <alignment horizontal="left" vertical="center"/>
    </xf>
    <xf numFmtId="8" fontId="27" fillId="0" borderId="0" xfId="0" applyNumberFormat="1" applyFont="1" applyAlignment="1">
      <alignment horizontal="left"/>
    </xf>
    <xf numFmtId="0" fontId="3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/>
    <xf numFmtId="0" fontId="0" fillId="0" borderId="0" xfId="0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0" xfId="0" applyFont="1" applyFill="1" applyBorder="1"/>
    <xf numFmtId="0" fontId="0" fillId="0" borderId="0" xfId="0" applyFill="1" applyBorder="1"/>
    <xf numFmtId="166" fontId="16" fillId="0" borderId="0" xfId="0" applyNumberFormat="1" applyFont="1" applyBorder="1" applyAlignment="1">
      <alignment horizontal="center"/>
    </xf>
    <xf numFmtId="166" fontId="17" fillId="0" borderId="0" xfId="0" applyNumberFormat="1" applyFont="1" applyBorder="1"/>
    <xf numFmtId="165" fontId="7" fillId="0" borderId="0" xfId="0" applyNumberFormat="1" applyFont="1" applyFill="1" applyBorder="1"/>
    <xf numFmtId="0" fontId="0" fillId="0" borderId="0" xfId="0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left"/>
    </xf>
    <xf numFmtId="165" fontId="16" fillId="0" borderId="0" xfId="0" applyNumberFormat="1" applyFont="1" applyBorder="1"/>
    <xf numFmtId="165" fontId="7" fillId="0" borderId="0" xfId="0" applyNumberFormat="1" applyFont="1"/>
    <xf numFmtId="8" fontId="7" fillId="0" borderId="0" xfId="0" applyNumberFormat="1" applyFont="1"/>
    <xf numFmtId="0" fontId="39" fillId="0" borderId="0" xfId="0" applyFont="1"/>
    <xf numFmtId="0" fontId="7" fillId="0" borderId="0" xfId="0" applyFont="1"/>
    <xf numFmtId="0" fontId="7" fillId="0" borderId="0" xfId="0" applyFont="1" applyFill="1" applyBorder="1"/>
    <xf numFmtId="165" fontId="40" fillId="0" borderId="0" xfId="0" applyNumberFormat="1" applyFont="1" applyFill="1" applyBorder="1"/>
    <xf numFmtId="165" fontId="38" fillId="0" borderId="0" xfId="0" applyNumberFormat="1" applyFont="1" applyFill="1" applyBorder="1"/>
    <xf numFmtId="165" fontId="3" fillId="0" borderId="0" xfId="0" applyNumberFormat="1" applyFont="1" applyFill="1" applyBorder="1"/>
    <xf numFmtId="165" fontId="0" fillId="0" borderId="0" xfId="0" applyNumberFormat="1" applyFill="1" applyBorder="1"/>
    <xf numFmtId="0" fontId="15" fillId="0" borderId="0" xfId="0" applyFont="1" applyFill="1" applyBorder="1" applyAlignment="1">
      <alignment horizontal="left"/>
    </xf>
    <xf numFmtId="8" fontId="15" fillId="0" borderId="0" xfId="0" applyNumberFormat="1" applyFont="1" applyFill="1" applyBorder="1" applyAlignment="1">
      <alignment horizontal="left"/>
    </xf>
    <xf numFmtId="165" fontId="16" fillId="0" borderId="0" xfId="0" applyNumberFormat="1" applyFont="1" applyFill="1" applyBorder="1"/>
    <xf numFmtId="165" fontId="0" fillId="0" borderId="0" xfId="0" applyNumberForma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/>
    </xf>
    <xf numFmtId="8" fontId="7" fillId="0" borderId="0" xfId="0" applyNumberFormat="1" applyFont="1" applyFill="1" applyBorder="1"/>
    <xf numFmtId="165" fontId="7" fillId="0" borderId="0" xfId="0" applyNumberFormat="1" applyFont="1" applyBorder="1"/>
    <xf numFmtId="0" fontId="0" fillId="0" borderId="0" xfId="0" applyAlignment="1">
      <alignment horizontal="left" indent="1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5" fontId="41" fillId="0" borderId="0" xfId="0" applyNumberFormat="1" applyFont="1" applyFill="1" applyBorder="1"/>
    <xf numFmtId="0" fontId="24" fillId="0" borderId="0" xfId="0" applyFont="1" applyBorder="1"/>
    <xf numFmtId="8" fontId="7" fillId="0" borderId="0" xfId="0" applyNumberFormat="1" applyFont="1" applyBorder="1"/>
    <xf numFmtId="165" fontId="0" fillId="0" borderId="0" xfId="0" applyNumberFormat="1" applyBorder="1"/>
    <xf numFmtId="165" fontId="38" fillId="0" borderId="0" xfId="0" applyNumberFormat="1" applyFont="1" applyBorder="1"/>
    <xf numFmtId="166" fontId="34" fillId="0" borderId="4" xfId="0" applyNumberFormat="1" applyFont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0" fontId="17" fillId="0" borderId="0" xfId="0" applyFont="1" applyBorder="1"/>
    <xf numFmtId="165" fontId="2" fillId="0" borderId="0" xfId="0" applyNumberFormat="1" applyFont="1" applyFill="1" applyBorder="1"/>
    <xf numFmtId="165" fontId="1" fillId="0" borderId="0" xfId="0" applyNumberFormat="1" applyFont="1" applyFill="1" applyBorder="1"/>
    <xf numFmtId="0" fontId="0" fillId="0" borderId="0" xfId="0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quotePrefix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horizontal="left" wrapText="1"/>
    </xf>
    <xf numFmtId="0" fontId="36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207169</xdr:colOff>
      <xdr:row>0</xdr:row>
      <xdr:rowOff>95250</xdr:rowOff>
    </xdr:from>
    <xdr:to>
      <xdr:col>10</xdr:col>
      <xdr:colOff>334365</xdr:colOff>
      <xdr:row>2</xdr:row>
      <xdr:rowOff>76200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894" y="95250"/>
          <a:ext cx="5975546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892968</xdr:colOff>
      <xdr:row>0</xdr:row>
      <xdr:rowOff>83344</xdr:rowOff>
    </xdr:from>
    <xdr:to>
      <xdr:col>24</xdr:col>
      <xdr:colOff>220858</xdr:colOff>
      <xdr:row>2</xdr:row>
      <xdr:rowOff>133350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7281" y="83344"/>
          <a:ext cx="5973165" cy="98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75" x14ac:dyDescent="0.2"/>
  <cols>
    <col min="1" max="1" width="22.7109375" bestFit="1" customWidth="1"/>
    <col min="2" max="2" width="12.42578125" bestFit="1" customWidth="1"/>
    <col min="3" max="3" width="15.570312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9</v>
      </c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  <row r="13" spans="1:5" x14ac:dyDescent="0.2">
      <c r="A13" s="1"/>
    </row>
    <row r="20" spans="1:1" x14ac:dyDescent="0.2">
      <c r="A20" s="1"/>
    </row>
  </sheetData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9.140625" style="1"/>
  </cols>
  <sheetData>
    <row r="1" spans="1:7" ht="60.75" customHeight="1" x14ac:dyDescent="0.2">
      <c r="A1" s="122"/>
      <c r="B1" s="122"/>
      <c r="C1" s="122"/>
      <c r="D1" s="122"/>
      <c r="E1" s="122"/>
      <c r="F1" s="122"/>
    </row>
    <row r="2" spans="1:7" ht="26.25" customHeight="1" x14ac:dyDescent="0.25">
      <c r="A2" s="123" t="s">
        <v>22</v>
      </c>
      <c r="B2" s="124"/>
      <c r="C2" s="124"/>
      <c r="D2" s="124"/>
      <c r="E2" s="124"/>
      <c r="F2" s="124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2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2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2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  <row r="21" spans="1:1" x14ac:dyDescent="0.2">
      <c r="A21" s="24" t="s">
        <v>39</v>
      </c>
    </row>
  </sheetData>
  <mergeCells count="2">
    <mergeCell ref="A1:F1"/>
    <mergeCell ref="A2:F2"/>
  </mergeCells>
  <phoneticPr fontId="1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3.42578125" style="1" bestFit="1" customWidth="1"/>
  </cols>
  <sheetData>
    <row r="1" spans="1:7" ht="60.75" customHeight="1" x14ac:dyDescent="0.2">
      <c r="A1" s="122"/>
      <c r="B1" s="122"/>
      <c r="C1" s="122"/>
      <c r="D1" s="122"/>
      <c r="E1" s="122"/>
      <c r="F1" s="122"/>
    </row>
    <row r="2" spans="1:7" ht="26.25" customHeight="1" x14ac:dyDescent="0.25">
      <c r="A2" s="123" t="s">
        <v>22</v>
      </c>
      <c r="B2" s="124"/>
      <c r="C2" s="124"/>
      <c r="D2" s="124"/>
      <c r="E2" s="124"/>
      <c r="F2" s="124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2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1"/>
    </row>
    <row r="12" spans="1:7" x14ac:dyDescent="0.2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2"/>
    </row>
    <row r="13" spans="1:7" x14ac:dyDescent="0.2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7" ht="60.75" customHeight="1" x14ac:dyDescent="0.2">
      <c r="A1" s="122"/>
      <c r="B1" s="122"/>
      <c r="C1" s="122"/>
      <c r="D1" s="122"/>
      <c r="E1" s="122"/>
      <c r="F1" s="122"/>
    </row>
    <row r="2" spans="1:7" ht="26.25" customHeight="1" x14ac:dyDescent="0.25">
      <c r="A2" s="123" t="s">
        <v>22</v>
      </c>
      <c r="B2" s="124"/>
      <c r="C2" s="124"/>
      <c r="D2" s="124"/>
      <c r="E2" s="124"/>
      <c r="F2" s="124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2"/>
    </row>
    <row r="9" spans="1:7" x14ac:dyDescent="0.2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2"/>
    </row>
    <row r="10" spans="1:7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7" x14ac:dyDescent="0.2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2"/>
    </row>
    <row r="12" spans="1:7" x14ac:dyDescent="0.2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2"/>
    </row>
    <row r="13" spans="1:7" x14ac:dyDescent="0.2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1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4" bestFit="1" customWidth="1"/>
    <col min="7" max="7" width="2.28515625" customWidth="1"/>
    <col min="8" max="8" width="15.5703125" bestFit="1" customWidth="1"/>
    <col min="9" max="9" width="15.42578125" style="1" bestFit="1" customWidth="1"/>
  </cols>
  <sheetData>
    <row r="1" spans="1:9" ht="60.75" customHeight="1" x14ac:dyDescent="0.2">
      <c r="A1" s="125"/>
      <c r="B1" s="125"/>
      <c r="C1" s="125"/>
      <c r="D1" s="125"/>
      <c r="E1" s="125"/>
      <c r="F1" s="125"/>
      <c r="G1" s="125"/>
      <c r="H1" s="125"/>
      <c r="I1"/>
    </row>
    <row r="2" spans="1:9" ht="26.25" customHeight="1" x14ac:dyDescent="0.25">
      <c r="A2" s="123" t="s">
        <v>22</v>
      </c>
      <c r="B2" s="123"/>
      <c r="C2" s="123"/>
      <c r="D2" s="123"/>
      <c r="E2" s="123"/>
      <c r="F2" s="123"/>
      <c r="G2" s="123"/>
      <c r="H2" s="123"/>
      <c r="I2"/>
    </row>
    <row r="3" spans="1:9" ht="26.25" customHeight="1" x14ac:dyDescent="0.2"/>
    <row r="4" spans="1:9" x14ac:dyDescent="0.2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2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2"/>
    </row>
    <row r="9" spans="1:9" x14ac:dyDescent="0.2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2"/>
    </row>
    <row r="11" spans="1:9" x14ac:dyDescent="0.2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2"/>
    </row>
    <row r="12" spans="1:9" x14ac:dyDescent="0.2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2"/>
    </row>
    <row r="13" spans="1:9" x14ac:dyDescent="0.2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2"/>
    </row>
    <row r="14" spans="1:9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H1"/>
    <mergeCell ref="A2:H2"/>
  </mergeCells>
  <phoneticPr fontId="1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8" ht="60.75" customHeight="1" x14ac:dyDescent="0.2">
      <c r="A1" s="122"/>
      <c r="B1" s="122"/>
      <c r="C1" s="122"/>
      <c r="D1" s="122"/>
      <c r="E1" s="122"/>
      <c r="F1" s="122"/>
    </row>
    <row r="2" spans="1:8" ht="26.25" customHeight="1" x14ac:dyDescent="0.25">
      <c r="A2" s="123" t="s">
        <v>22</v>
      </c>
      <c r="B2" s="124"/>
      <c r="C2" s="124"/>
      <c r="D2" s="124"/>
      <c r="E2" s="124"/>
      <c r="F2" s="124"/>
    </row>
    <row r="3" spans="1:8" ht="26.25" customHeight="1" x14ac:dyDescent="0.2"/>
    <row r="4" spans="1:8" x14ac:dyDescent="0.2">
      <c r="B4" s="10"/>
      <c r="C4" s="10"/>
      <c r="D4" s="12" t="s">
        <v>17</v>
      </c>
      <c r="E4" s="10"/>
      <c r="F4" s="12" t="s">
        <v>13</v>
      </c>
    </row>
    <row r="5" spans="1:8" x14ac:dyDescent="0.2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2"/>
    </row>
    <row r="9" spans="1:8" x14ac:dyDescent="0.2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2"/>
    </row>
    <row r="10" spans="1:8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8" x14ac:dyDescent="0.2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2"/>
    </row>
    <row r="12" spans="1:8" x14ac:dyDescent="0.2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2"/>
      <c r="H12" s="13"/>
    </row>
    <row r="13" spans="1:8" x14ac:dyDescent="0.2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2"/>
      <c r="H13" s="13"/>
    </row>
    <row r="14" spans="1:8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1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5.42578125" style="1" bestFit="1" customWidth="1"/>
  </cols>
  <sheetData>
    <row r="1" spans="1:9" ht="60.75" customHeight="1" x14ac:dyDescent="0.2">
      <c r="A1" s="122"/>
      <c r="B1" s="122"/>
      <c r="C1" s="122"/>
      <c r="D1" s="122"/>
      <c r="E1" s="122"/>
      <c r="F1" s="122"/>
    </row>
    <row r="2" spans="1:9" ht="26.25" customHeight="1" x14ac:dyDescent="0.25">
      <c r="A2" s="123" t="s">
        <v>22</v>
      </c>
      <c r="B2" s="124"/>
      <c r="C2" s="124"/>
      <c r="D2" s="124"/>
      <c r="E2" s="124"/>
      <c r="F2" s="124"/>
    </row>
    <row r="3" spans="1:9" ht="26.25" customHeight="1" x14ac:dyDescent="0.2"/>
    <row r="4" spans="1:9" x14ac:dyDescent="0.2">
      <c r="B4" s="10"/>
      <c r="C4" s="10"/>
      <c r="D4" s="12" t="s">
        <v>17</v>
      </c>
      <c r="E4" s="10"/>
      <c r="F4" s="12" t="s">
        <v>13</v>
      </c>
    </row>
    <row r="5" spans="1:9" x14ac:dyDescent="0.2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2"/>
    </row>
    <row r="9" spans="1:9" x14ac:dyDescent="0.2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9" x14ac:dyDescent="0.2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2"/>
      <c r="I11" s="1"/>
    </row>
    <row r="12" spans="1:9" x14ac:dyDescent="0.2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2"/>
    </row>
    <row r="13" spans="1:9" x14ac:dyDescent="0.2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2"/>
    </row>
    <row r="14" spans="1:9" x14ac:dyDescent="0.2">
      <c r="A14" t="s">
        <v>5</v>
      </c>
      <c r="B14" s="18">
        <v>1099</v>
      </c>
    </row>
    <row r="17" spans="1:9" x14ac:dyDescent="0.2">
      <c r="A17" s="8" t="s">
        <v>4</v>
      </c>
      <c r="B17" s="8"/>
      <c r="C17" s="8"/>
    </row>
    <row r="18" spans="1:9" x14ac:dyDescent="0.2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2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2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2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2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2"/>
    </row>
    <row r="23" spans="1:9" x14ac:dyDescent="0.2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2">
      <c r="A24" t="s">
        <v>5</v>
      </c>
      <c r="B24" s="18">
        <v>2076</v>
      </c>
      <c r="C24" s="13"/>
      <c r="D24" s="13"/>
      <c r="E24" s="13"/>
      <c r="F24" s="13"/>
    </row>
    <row r="27" spans="1:9" x14ac:dyDescent="0.2">
      <c r="A27" s="8" t="s">
        <v>6</v>
      </c>
      <c r="B27" s="8"/>
      <c r="C27" s="8"/>
    </row>
    <row r="28" spans="1:9" x14ac:dyDescent="0.2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2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2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2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2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2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  <row r="41" spans="1:6" x14ac:dyDescent="0.2">
      <c r="A41" s="24" t="s">
        <v>38</v>
      </c>
    </row>
  </sheetData>
  <mergeCells count="2">
    <mergeCell ref="A1:F1"/>
    <mergeCell ref="A2:F2"/>
  </mergeCells>
  <phoneticPr fontId="1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2.85546875" bestFit="1" customWidth="1"/>
    <col min="11" max="11" width="14" bestFit="1" customWidth="1"/>
  </cols>
  <sheetData>
    <row r="1" spans="1:11" ht="60.75" customHeight="1" x14ac:dyDescent="0.2">
      <c r="A1" s="122"/>
      <c r="B1" s="122"/>
      <c r="C1" s="122"/>
      <c r="D1" s="122"/>
      <c r="E1" s="122"/>
      <c r="F1" s="122"/>
    </row>
    <row r="2" spans="1:11" ht="26.25" customHeight="1" x14ac:dyDescent="0.25">
      <c r="A2" s="123" t="s">
        <v>22</v>
      </c>
      <c r="B2" s="124"/>
      <c r="C2" s="124"/>
      <c r="D2" s="124"/>
      <c r="E2" s="124"/>
      <c r="F2" s="124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2"/>
    </row>
    <row r="9" spans="1:11" x14ac:dyDescent="0.2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2"/>
      <c r="I11" s="21"/>
      <c r="K11" s="21"/>
    </row>
    <row r="12" spans="1:11" x14ac:dyDescent="0.2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2"/>
    </row>
    <row r="13" spans="1:11" x14ac:dyDescent="0.2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24</v>
      </c>
      <c r="B17" s="8"/>
      <c r="C17" s="8"/>
    </row>
    <row r="18" spans="1:11" x14ac:dyDescent="0.2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2"/>
    </row>
    <row r="19" spans="1:11" x14ac:dyDescent="0.2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2"/>
    </row>
    <row r="20" spans="1:11" x14ac:dyDescent="0.2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2"/>
      <c r="I21" s="21"/>
      <c r="K21" s="21"/>
    </row>
    <row r="22" spans="1:11" x14ac:dyDescent="0.2">
      <c r="A22" t="s">
        <v>25</v>
      </c>
      <c r="B22" s="13">
        <v>2168198.89</v>
      </c>
      <c r="D22" s="13">
        <v>2194385.8804999981</v>
      </c>
      <c r="F22" s="13">
        <v>2194385.8804999981</v>
      </c>
      <c r="G22" s="22"/>
    </row>
    <row r="23" spans="1:11" x14ac:dyDescent="0.2">
      <c r="A23" t="s">
        <v>32</v>
      </c>
      <c r="B23" s="13">
        <v>1773980.91</v>
      </c>
      <c r="D23" s="13">
        <v>1795406.6294999984</v>
      </c>
      <c r="F23" s="13">
        <v>1795406.6294999984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2"/>
    </row>
    <row r="29" spans="1:11" x14ac:dyDescent="0.2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2"/>
    </row>
    <row r="30" spans="1:11" x14ac:dyDescent="0.2">
      <c r="A30" t="s">
        <v>0</v>
      </c>
      <c r="B30" s="13">
        <v>0.5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2"/>
      <c r="I31" s="21"/>
      <c r="K31" s="21"/>
    </row>
    <row r="32" spans="1:11" x14ac:dyDescent="0.2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2"/>
    </row>
    <row r="33" spans="1:7" x14ac:dyDescent="0.2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  <row r="41" spans="1:7" x14ac:dyDescent="0.2">
      <c r="A41" s="24" t="s">
        <v>37</v>
      </c>
    </row>
  </sheetData>
  <mergeCells count="2">
    <mergeCell ref="A1:F1"/>
    <mergeCell ref="A2:F2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.42578125" bestFit="1" customWidth="1"/>
    <col min="11" max="11" width="14.42578125" bestFit="1" customWidth="1"/>
  </cols>
  <sheetData>
    <row r="1" spans="1:11" ht="60.75" customHeight="1" x14ac:dyDescent="0.2">
      <c r="A1" s="122"/>
      <c r="B1" s="122"/>
      <c r="C1" s="122"/>
      <c r="D1" s="122"/>
      <c r="E1" s="122"/>
      <c r="F1" s="122"/>
    </row>
    <row r="2" spans="1:11" ht="26.25" customHeight="1" x14ac:dyDescent="0.25">
      <c r="A2" s="123" t="s">
        <v>22</v>
      </c>
      <c r="B2" s="124"/>
      <c r="C2" s="124"/>
      <c r="D2" s="124"/>
      <c r="E2" s="124"/>
      <c r="F2" s="124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2"/>
    </row>
    <row r="9" spans="1:11" x14ac:dyDescent="0.2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2"/>
      <c r="I11" s="22"/>
      <c r="K11" s="22"/>
    </row>
    <row r="12" spans="1:11" x14ac:dyDescent="0.2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2"/>
    </row>
    <row r="13" spans="1:11" x14ac:dyDescent="0.2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2"/>
    </row>
    <row r="19" spans="1:11" x14ac:dyDescent="0.2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2"/>
    </row>
    <row r="20" spans="1:11" x14ac:dyDescent="0.2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2"/>
      <c r="I21" s="22"/>
      <c r="K21" s="22"/>
    </row>
    <row r="22" spans="1:11" x14ac:dyDescent="0.2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2"/>
    </row>
    <row r="23" spans="1:11" x14ac:dyDescent="0.2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2"/>
    </row>
    <row r="29" spans="1:11" x14ac:dyDescent="0.2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2"/>
    </row>
    <row r="30" spans="1:11" x14ac:dyDescent="0.2">
      <c r="A30" t="s">
        <v>0</v>
      </c>
      <c r="B30" s="13">
        <v>0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2"/>
      <c r="I31" s="22"/>
      <c r="K31" s="22"/>
    </row>
    <row r="32" spans="1:11" x14ac:dyDescent="0.2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2"/>
    </row>
    <row r="33" spans="1:7" x14ac:dyDescent="0.2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</sheetData>
  <mergeCells count="2">
    <mergeCell ref="A1:F1"/>
    <mergeCell ref="A2:F2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2.85546875" style="1" bestFit="1" customWidth="1"/>
    <col min="9" max="9" width="12.85546875" bestFit="1" customWidth="1"/>
    <col min="11" max="11" width="12.85546875" bestFit="1" customWidth="1"/>
  </cols>
  <sheetData>
    <row r="1" spans="1:11" ht="60.75" customHeight="1" x14ac:dyDescent="0.2">
      <c r="A1" s="122"/>
      <c r="B1" s="122"/>
      <c r="C1" s="122"/>
      <c r="D1" s="122"/>
      <c r="E1" s="122"/>
      <c r="F1" s="122"/>
    </row>
    <row r="2" spans="1:11" ht="26.25" customHeight="1" x14ac:dyDescent="0.25">
      <c r="A2" s="123" t="s">
        <v>22</v>
      </c>
      <c r="B2" s="124"/>
      <c r="C2" s="124"/>
      <c r="D2" s="124"/>
      <c r="E2" s="124"/>
      <c r="F2" s="124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26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2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</row>
    <row r="11" spans="1:11" x14ac:dyDescent="0.2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1"/>
      <c r="H11" s="23"/>
      <c r="I11" s="21"/>
      <c r="J11" s="23"/>
      <c r="K11" s="21"/>
    </row>
    <row r="12" spans="1:11" x14ac:dyDescent="0.2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2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2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2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2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1"/>
      <c r="H21" s="23"/>
      <c r="I21" s="21"/>
      <c r="J21" s="23"/>
      <c r="K21" s="21"/>
    </row>
    <row r="22" spans="1:11" x14ac:dyDescent="0.2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2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2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2">
      <c r="A30" t="s">
        <v>0</v>
      </c>
      <c r="B30" s="13">
        <v>0</v>
      </c>
      <c r="D30" s="13">
        <v>0</v>
      </c>
      <c r="F30" s="13">
        <v>0</v>
      </c>
    </row>
    <row r="31" spans="1:11" x14ac:dyDescent="0.2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1"/>
      <c r="H31" s="23"/>
      <c r="I31" s="21"/>
      <c r="J31" s="23"/>
      <c r="K31" s="21"/>
    </row>
    <row r="32" spans="1:11" x14ac:dyDescent="0.2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2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</sheetData>
  <mergeCells count="2">
    <mergeCell ref="A1:F1"/>
    <mergeCell ref="A2:F2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122"/>
      <c r="B1" s="122"/>
      <c r="C1" s="122"/>
      <c r="D1" s="122"/>
      <c r="E1" s="122"/>
      <c r="F1" s="122"/>
    </row>
    <row r="2" spans="1:11" ht="26.25" customHeight="1" x14ac:dyDescent="0.25">
      <c r="A2" s="123" t="s">
        <v>22</v>
      </c>
      <c r="B2" s="124"/>
      <c r="C2" s="124"/>
      <c r="D2" s="124"/>
      <c r="E2" s="124"/>
      <c r="F2" s="124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29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2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2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2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1"/>
      <c r="I12" s="21"/>
      <c r="K12" s="21"/>
    </row>
    <row r="13" spans="1:11" x14ac:dyDescent="0.2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2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2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2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2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1"/>
      <c r="I22" s="21"/>
      <c r="K22" s="21"/>
    </row>
    <row r="23" spans="1:11" x14ac:dyDescent="0.2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2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8" t="s">
        <v>6</v>
      </c>
      <c r="B28" s="13"/>
      <c r="C28" s="8"/>
    </row>
    <row r="29" spans="1:11" x14ac:dyDescent="0.2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2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2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2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2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1"/>
      <c r="I33" s="21"/>
      <c r="K33" s="21"/>
    </row>
    <row r="34" spans="1:11" x14ac:dyDescent="0.2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2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2">
      <c r="A36" t="s">
        <v>5</v>
      </c>
      <c r="B36" s="18">
        <v>3175</v>
      </c>
    </row>
    <row r="39" spans="1:11" x14ac:dyDescent="0.2">
      <c r="A39" s="19" t="s">
        <v>33</v>
      </c>
    </row>
    <row r="40" spans="1:11" x14ac:dyDescent="0.2">
      <c r="A40" s="24" t="s">
        <v>36</v>
      </c>
    </row>
    <row r="41" spans="1:11" x14ac:dyDescent="0.2">
      <c r="A41" s="24" t="s">
        <v>35</v>
      </c>
    </row>
    <row r="42" spans="1:11" ht="26.25" customHeight="1" x14ac:dyDescent="0.2">
      <c r="A42" s="126" t="s">
        <v>40</v>
      </c>
      <c r="B42" s="127"/>
      <c r="C42" s="127"/>
      <c r="D42" s="127"/>
      <c r="E42" s="127"/>
      <c r="F42" s="127"/>
    </row>
    <row r="43" spans="1:11" x14ac:dyDescent="0.2">
      <c r="A43" s="24" t="s">
        <v>34</v>
      </c>
    </row>
  </sheetData>
  <mergeCells count="3">
    <mergeCell ref="A1:F1"/>
    <mergeCell ref="A2:F2"/>
    <mergeCell ref="A42:F42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122"/>
      <c r="B1" s="122"/>
      <c r="C1" s="122"/>
      <c r="D1" s="122"/>
      <c r="E1" s="122"/>
      <c r="F1" s="122"/>
    </row>
    <row r="2" spans="1:11" ht="26.25" customHeight="1" x14ac:dyDescent="0.25">
      <c r="A2" s="123" t="s">
        <v>22</v>
      </c>
      <c r="B2" s="124"/>
      <c r="C2" s="124"/>
      <c r="D2" s="124"/>
      <c r="E2" s="124"/>
      <c r="F2" s="124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42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2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2">
      <c r="A10" t="s">
        <v>0</v>
      </c>
      <c r="B10" s="13">
        <v>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2">
      <c r="A12" t="s">
        <v>31</v>
      </c>
      <c r="B12" s="13">
        <v>3036532.65</v>
      </c>
      <c r="D12" s="13">
        <v>9857355.9400000256</v>
      </c>
      <c r="F12" s="13">
        <v>9857355.9400000256</v>
      </c>
      <c r="G12" s="21"/>
      <c r="I12" s="21"/>
      <c r="K12" s="21"/>
    </row>
    <row r="13" spans="1:11" x14ac:dyDescent="0.2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2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2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2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2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1"/>
      <c r="I22" s="21"/>
      <c r="K22" s="21"/>
    </row>
    <row r="23" spans="1:11" x14ac:dyDescent="0.2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2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25" t="s">
        <v>41</v>
      </c>
      <c r="B28" s="13"/>
    </row>
    <row r="29" spans="1:11" x14ac:dyDescent="0.2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2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2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2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2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2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2">
      <c r="A35" t="s">
        <v>5</v>
      </c>
      <c r="B35" s="18">
        <v>2744</v>
      </c>
      <c r="C35" s="13"/>
      <c r="D35" s="13"/>
      <c r="E35" s="13"/>
      <c r="F35" s="13"/>
    </row>
    <row r="36" spans="1:11" x14ac:dyDescent="0.2">
      <c r="B36" s="13"/>
    </row>
    <row r="37" spans="1:11" x14ac:dyDescent="0.2">
      <c r="B37" s="13"/>
    </row>
    <row r="38" spans="1:11" x14ac:dyDescent="0.2">
      <c r="A38" s="8" t="s">
        <v>6</v>
      </c>
      <c r="B38" s="13"/>
      <c r="C38" s="8"/>
    </row>
    <row r="39" spans="1:11" x14ac:dyDescent="0.2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2"/>
    </row>
    <row r="40" spans="1:11" x14ac:dyDescent="0.2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2"/>
    </row>
    <row r="41" spans="1:11" x14ac:dyDescent="0.2">
      <c r="A41" t="s">
        <v>0</v>
      </c>
      <c r="B41" s="13">
        <v>63991</v>
      </c>
      <c r="D41" s="13">
        <v>88799</v>
      </c>
      <c r="F41" s="13">
        <v>88799</v>
      </c>
      <c r="G41" s="22"/>
    </row>
    <row r="42" spans="1:11" x14ac:dyDescent="0.2">
      <c r="A42" t="s">
        <v>30</v>
      </c>
      <c r="B42" s="13">
        <v>164609.51</v>
      </c>
      <c r="D42" s="13">
        <v>199152.03</v>
      </c>
      <c r="F42" s="13">
        <v>199152.03</v>
      </c>
      <c r="G42" s="22"/>
    </row>
    <row r="43" spans="1:11" x14ac:dyDescent="0.2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1"/>
      <c r="I43" s="21"/>
      <c r="K43" s="21"/>
    </row>
    <row r="44" spans="1:11" x14ac:dyDescent="0.2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2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2">
      <c r="A46" t="s">
        <v>5</v>
      </c>
      <c r="B46" s="18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ht="26.25" customHeight="1" x14ac:dyDescent="0.2">
      <c r="A52" s="126" t="s">
        <v>40</v>
      </c>
      <c r="B52" s="127"/>
      <c r="C52" s="127"/>
      <c r="D52" s="127"/>
      <c r="E52" s="127"/>
      <c r="F52" s="127"/>
    </row>
    <row r="53" spans="1:6" x14ac:dyDescent="0.2">
      <c r="A53" s="24" t="s">
        <v>34</v>
      </c>
    </row>
    <row r="54" spans="1:6" ht="26.25" customHeight="1" x14ac:dyDescent="0.2">
      <c r="A54" s="128" t="s">
        <v>43</v>
      </c>
      <c r="B54" s="128"/>
      <c r="C54" s="128"/>
      <c r="D54" s="128"/>
      <c r="E54" s="128"/>
      <c r="F54" s="128"/>
    </row>
  </sheetData>
  <mergeCells count="4">
    <mergeCell ref="A1:F1"/>
    <mergeCell ref="A2:F2"/>
    <mergeCell ref="A52:F52"/>
    <mergeCell ref="A54:F54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122"/>
      <c r="B1" s="122"/>
      <c r="C1" s="122"/>
      <c r="D1" s="122"/>
      <c r="E1" s="122"/>
      <c r="F1" s="122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27</v>
      </c>
      <c r="E4" s="10"/>
      <c r="F4" s="16" t="s">
        <v>28</v>
      </c>
    </row>
    <row r="5" spans="1:6" x14ac:dyDescent="0.2">
      <c r="A5" s="9"/>
      <c r="B5" s="20" t="s">
        <v>44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">
      <c r="A15" t="s">
        <v>5</v>
      </c>
      <c r="B15" s="26">
        <v>1099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126" t="s">
        <v>40</v>
      </c>
      <c r="B52" s="127"/>
      <c r="C52" s="127"/>
      <c r="D52" s="127"/>
      <c r="E52" s="127"/>
      <c r="F52" s="127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10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75" x14ac:dyDescent="0.2"/>
  <cols>
    <col min="1" max="1" width="24" customWidth="1"/>
    <col min="2" max="2" width="15.42578125" bestFit="1" customWidth="1"/>
    <col min="3" max="3" width="2" customWidth="1"/>
    <col min="4" max="4" width="15.42578125" bestFit="1" customWidth="1"/>
    <col min="5" max="5" width="2" customWidth="1"/>
    <col min="6" max="6" width="15" bestFit="1" customWidth="1"/>
    <col min="7" max="7" width="2" customWidth="1"/>
    <col min="8" max="8" width="15.42578125" bestFit="1" customWidth="1"/>
  </cols>
  <sheetData>
    <row r="1" spans="1:8" ht="60.75" customHeight="1" x14ac:dyDescent="0.2">
      <c r="A1" s="122"/>
      <c r="B1" s="122"/>
      <c r="C1" s="122"/>
      <c r="D1" s="122"/>
      <c r="E1" s="122"/>
      <c r="F1" s="122"/>
      <c r="G1" s="122"/>
      <c r="H1" s="122"/>
    </row>
    <row r="2" spans="1:8" ht="18" x14ac:dyDescent="0.25">
      <c r="A2" s="123" t="s">
        <v>22</v>
      </c>
      <c r="B2" s="124"/>
      <c r="C2" s="124"/>
      <c r="D2" s="124"/>
      <c r="E2" s="124"/>
      <c r="F2" s="124"/>
      <c r="G2" s="124"/>
      <c r="H2" s="12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">
      <c r="A5" s="9"/>
      <c r="B5" s="20" t="s">
        <v>45</v>
      </c>
      <c r="C5" s="9"/>
      <c r="D5" s="11" t="s">
        <v>11</v>
      </c>
      <c r="F5" s="27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">
      <c r="A15" t="s">
        <v>5</v>
      </c>
      <c r="B15" s="28">
        <v>1099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">
      <c r="A35" t="s">
        <v>5</v>
      </c>
      <c r="B35" s="28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">
      <c r="A46" t="s">
        <v>5</v>
      </c>
      <c r="B46" s="28">
        <v>5919</v>
      </c>
      <c r="C46" s="13"/>
      <c r="D46" s="13"/>
      <c r="E46" s="13"/>
      <c r="F46" s="13"/>
      <c r="G46" s="13"/>
      <c r="H46" s="13"/>
    </row>
    <row r="49" spans="1:8" x14ac:dyDescent="0.2">
      <c r="A49" s="19" t="s">
        <v>33</v>
      </c>
    </row>
    <row r="50" spans="1:8" x14ac:dyDescent="0.2">
      <c r="A50" s="24" t="s">
        <v>36</v>
      </c>
    </row>
    <row r="51" spans="1:8" x14ac:dyDescent="0.2">
      <c r="A51" s="24" t="s">
        <v>35</v>
      </c>
    </row>
    <row r="52" spans="1:8" ht="24" customHeight="1" x14ac:dyDescent="0.2">
      <c r="A52" s="126" t="s">
        <v>40</v>
      </c>
      <c r="B52" s="127"/>
      <c r="C52" s="127"/>
      <c r="D52" s="127"/>
      <c r="E52" s="127"/>
      <c r="F52" s="127"/>
      <c r="G52" s="127"/>
      <c r="H52" s="127"/>
    </row>
    <row r="53" spans="1:8" x14ac:dyDescent="0.2">
      <c r="A53" s="24" t="s">
        <v>34</v>
      </c>
    </row>
  </sheetData>
  <mergeCells count="3">
    <mergeCell ref="A1:H1"/>
    <mergeCell ref="A2:H2"/>
    <mergeCell ref="A52:H52"/>
  </mergeCells>
  <phoneticPr fontId="10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122"/>
      <c r="B1" s="122"/>
      <c r="C1" s="122"/>
      <c r="D1" s="122"/>
      <c r="E1" s="122"/>
      <c r="F1" s="122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126" t="s">
        <v>40</v>
      </c>
      <c r="B52" s="127"/>
      <c r="C52" s="127"/>
      <c r="D52" s="127"/>
      <c r="E52" s="127"/>
      <c r="F52" s="127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10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122"/>
      <c r="B1" s="122"/>
      <c r="C1" s="122"/>
      <c r="D1" s="122"/>
      <c r="E1" s="122"/>
      <c r="F1" s="122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">
      <c r="A46" t="s">
        <v>5</v>
      </c>
      <c r="B46" s="26">
        <v>5929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126" t="s">
        <v>40</v>
      </c>
      <c r="B52" s="127"/>
      <c r="C52" s="127"/>
      <c r="D52" s="127"/>
      <c r="E52" s="127"/>
      <c r="F52" s="127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10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49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127" t="s">
        <v>51</v>
      </c>
      <c r="B38" s="127"/>
      <c r="C38" s="127"/>
      <c r="D38" s="127"/>
      <c r="E38" s="127"/>
      <c r="F38" s="12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26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127" t="s">
        <v>51</v>
      </c>
      <c r="B61" s="127"/>
      <c r="C61" s="127"/>
      <c r="D61" s="127"/>
      <c r="E61" s="127"/>
      <c r="F61" s="12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61:F61"/>
    <mergeCell ref="A38:F38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6.140625" customWidth="1"/>
    <col min="7" max="7" width="3.7109375" customWidth="1"/>
    <col min="8" max="8" width="17.28515625" bestFit="1" customWidth="1"/>
  </cols>
  <sheetData>
    <row r="1" spans="1:8" ht="63" customHeight="1" x14ac:dyDescent="0.2">
      <c r="A1" s="129"/>
      <c r="B1" s="129"/>
      <c r="C1" s="129"/>
      <c r="D1" s="129"/>
      <c r="E1" s="129"/>
      <c r="F1" s="129"/>
      <c r="G1" s="129"/>
      <c r="H1" s="129"/>
    </row>
    <row r="2" spans="1:8" ht="18" x14ac:dyDescent="0.25">
      <c r="A2" s="123" t="s">
        <v>22</v>
      </c>
      <c r="B2" s="124"/>
      <c r="C2" s="124"/>
      <c r="D2" s="124"/>
      <c r="E2" s="124"/>
      <c r="F2" s="124"/>
      <c r="G2" s="124"/>
      <c r="H2" s="12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">
      <c r="A5" s="9"/>
      <c r="B5" s="20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127" t="s">
        <v>51</v>
      </c>
      <c r="B38" s="127"/>
      <c r="C38" s="127"/>
      <c r="D38" s="127"/>
      <c r="E38" s="127"/>
      <c r="F38" s="127"/>
      <c r="G38" s="127"/>
      <c r="H38" s="127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26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">
      <c r="A58" t="s">
        <v>5</v>
      </c>
      <c r="B58" s="26">
        <v>7929</v>
      </c>
    </row>
    <row r="61" spans="1:8" ht="93" customHeight="1" x14ac:dyDescent="0.2">
      <c r="A61" s="127" t="s">
        <v>54</v>
      </c>
      <c r="B61" s="127"/>
      <c r="C61" s="127"/>
      <c r="D61" s="127"/>
      <c r="E61" s="127"/>
      <c r="F61" s="127"/>
      <c r="G61" s="127"/>
      <c r="H61" s="127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10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">
      <c r="A15" t="s">
        <v>5</v>
      </c>
      <c r="B15" s="13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">
      <c r="A25" t="s">
        <v>5</v>
      </c>
      <c r="B25" s="13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127" t="s">
        <v>51</v>
      </c>
      <c r="B38" s="127"/>
      <c r="C38" s="127"/>
      <c r="D38" s="127"/>
      <c r="E38" s="127"/>
      <c r="F38" s="12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">
      <c r="A47" t="s">
        <v>5</v>
      </c>
      <c r="B47" s="13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127" t="s">
        <v>51</v>
      </c>
      <c r="B61" s="127"/>
      <c r="C61" s="127"/>
      <c r="D61" s="127"/>
      <c r="E61" s="127"/>
      <c r="F61" s="12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127" t="s">
        <v>51</v>
      </c>
      <c r="B38" s="127"/>
      <c r="C38" s="127"/>
      <c r="D38" s="127"/>
      <c r="E38" s="127"/>
      <c r="F38" s="12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">
      <c r="A58" t="s">
        <v>5</v>
      </c>
      <c r="B58" s="26">
        <v>7929</v>
      </c>
    </row>
    <row r="59" spans="1:6" x14ac:dyDescent="0.2">
      <c r="B59" s="28"/>
    </row>
    <row r="61" spans="1:6" ht="76.5" customHeight="1" x14ac:dyDescent="0.2">
      <c r="A61" s="127" t="s">
        <v>51</v>
      </c>
      <c r="B61" s="127"/>
      <c r="C61" s="127"/>
      <c r="D61" s="127"/>
      <c r="E61" s="127"/>
      <c r="F61" s="12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127" t="s">
        <v>51</v>
      </c>
      <c r="B38" s="127"/>
      <c r="C38" s="127"/>
      <c r="D38" s="127"/>
      <c r="E38" s="127"/>
      <c r="F38" s="12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ht="13.5" x14ac:dyDescent="0.25">
      <c r="A41" t="s">
        <v>1</v>
      </c>
      <c r="B41" s="13">
        <v>41111564.050000004</v>
      </c>
      <c r="C41" s="13"/>
      <c r="D41" s="30">
        <v>171646035.54999995</v>
      </c>
      <c r="E41" s="13"/>
      <c r="F41" s="13">
        <v>183095399.10999995</v>
      </c>
    </row>
    <row r="42" spans="1:6" ht="13.5" x14ac:dyDescent="0.25">
      <c r="A42" t="s">
        <v>2</v>
      </c>
      <c r="B42" s="13">
        <v>37347597.219999999</v>
      </c>
      <c r="C42" s="13"/>
      <c r="D42" s="30">
        <v>155705019.42000002</v>
      </c>
      <c r="E42" s="13"/>
      <c r="F42" s="13">
        <v>166087007.61000001</v>
      </c>
    </row>
    <row r="43" spans="1:6" ht="13.5" x14ac:dyDescent="0.25">
      <c r="A43" t="s">
        <v>0</v>
      </c>
      <c r="B43" s="13">
        <v>24095.25</v>
      </c>
      <c r="C43" s="13"/>
      <c r="D43" s="30">
        <v>43164.25</v>
      </c>
      <c r="E43" s="13"/>
      <c r="F43" s="13">
        <v>63381.16</v>
      </c>
    </row>
    <row r="44" spans="1:6" ht="13.5" x14ac:dyDescent="0.25">
      <c r="A44" t="s">
        <v>31</v>
      </c>
      <c r="B44" s="13">
        <v>3739871.5800000057</v>
      </c>
      <c r="C44" s="13"/>
      <c r="D44" s="30">
        <v>15897851.880000005</v>
      </c>
      <c r="E44" s="13"/>
      <c r="F44" s="13">
        <v>16945010.340000004</v>
      </c>
    </row>
    <row r="45" spans="1:6" x14ac:dyDescent="0.2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127" t="s">
        <v>51</v>
      </c>
      <c r="B61" s="127"/>
      <c r="C61" s="127"/>
      <c r="D61" s="127"/>
      <c r="E61" s="127"/>
      <c r="F61" s="12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129"/>
      <c r="B1" s="129"/>
      <c r="C1" s="129"/>
      <c r="D1" s="129"/>
      <c r="E1" s="129"/>
      <c r="F1" s="129"/>
      <c r="G1" s="129"/>
      <c r="H1" s="129"/>
    </row>
    <row r="2" spans="1:8" ht="18" x14ac:dyDescent="0.25">
      <c r="A2" s="123" t="s">
        <v>22</v>
      </c>
      <c r="B2" s="124"/>
      <c r="C2" s="124"/>
      <c r="D2" s="124"/>
      <c r="E2" s="124"/>
      <c r="F2" s="124"/>
      <c r="G2" s="124"/>
      <c r="H2" s="12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127" t="s">
        <v>51</v>
      </c>
      <c r="B38" s="127"/>
      <c r="C38" s="127"/>
      <c r="D38" s="127"/>
      <c r="E38" s="127"/>
      <c r="F38" s="127"/>
      <c r="G38" s="127"/>
      <c r="H38" s="127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127" t="s">
        <v>51</v>
      </c>
      <c r="B61" s="127"/>
      <c r="C61" s="127"/>
      <c r="D61" s="127"/>
      <c r="E61" s="127"/>
      <c r="F61" s="127"/>
      <c r="G61" s="127"/>
      <c r="H61" s="127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10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127" t="s">
        <v>51</v>
      </c>
      <c r="B38" s="127"/>
      <c r="C38" s="127"/>
      <c r="D38" s="127"/>
      <c r="E38" s="127"/>
      <c r="F38" s="12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127" t="s">
        <v>51</v>
      </c>
      <c r="B61" s="127"/>
      <c r="C61" s="127"/>
      <c r="D61" s="127"/>
      <c r="E61" s="127"/>
      <c r="F61" s="12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">
      <c r="A35" t="s">
        <v>5</v>
      </c>
      <c r="B35" s="31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127" t="s">
        <v>51</v>
      </c>
      <c r="B38" s="127"/>
      <c r="C38" s="127"/>
      <c r="D38" s="127"/>
      <c r="E38" s="127"/>
      <c r="F38" s="12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">
      <c r="A58" t="s">
        <v>5</v>
      </c>
      <c r="B58" s="31">
        <v>7929</v>
      </c>
    </row>
    <row r="61" spans="1:6" ht="76.5" customHeight="1" x14ac:dyDescent="0.2">
      <c r="A61" s="127" t="s">
        <v>51</v>
      </c>
      <c r="B61" s="127"/>
      <c r="C61" s="127"/>
      <c r="D61" s="127"/>
      <c r="E61" s="127"/>
      <c r="F61" s="12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127" t="s">
        <v>51</v>
      </c>
      <c r="B38" s="127"/>
      <c r="C38" s="127"/>
      <c r="D38" s="127"/>
      <c r="E38" s="127"/>
      <c r="F38" s="12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127" t="s">
        <v>51</v>
      </c>
      <c r="B61" s="127"/>
      <c r="C61" s="127"/>
      <c r="D61" s="127"/>
      <c r="E61" s="127"/>
      <c r="F61" s="12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127" t="s">
        <v>51</v>
      </c>
      <c r="B38" s="127"/>
      <c r="C38" s="127"/>
      <c r="D38" s="127"/>
      <c r="E38" s="127"/>
      <c r="F38" s="12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127" t="s">
        <v>51</v>
      </c>
      <c r="B61" s="127"/>
      <c r="C61" s="127"/>
      <c r="D61" s="127"/>
      <c r="E61" s="127"/>
      <c r="F61" s="12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129"/>
      <c r="B1" s="129"/>
      <c r="C1" s="129"/>
      <c r="D1" s="129"/>
      <c r="E1" s="129"/>
      <c r="F1" s="129"/>
      <c r="G1" s="129"/>
      <c r="H1" s="129"/>
    </row>
    <row r="2" spans="1:8" ht="18" x14ac:dyDescent="0.25">
      <c r="A2" s="123" t="s">
        <v>22</v>
      </c>
      <c r="B2" s="124"/>
      <c r="C2" s="124"/>
      <c r="D2" s="124"/>
      <c r="E2" s="124"/>
      <c r="F2" s="124"/>
      <c r="G2" s="124"/>
      <c r="H2" s="12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127" t="s">
        <v>51</v>
      </c>
      <c r="B38" s="127"/>
      <c r="C38" s="127"/>
      <c r="D38" s="127"/>
      <c r="E38" s="127"/>
      <c r="F38" s="127"/>
      <c r="G38" s="127"/>
      <c r="H38" s="127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127" t="s">
        <v>51</v>
      </c>
      <c r="B61" s="127"/>
      <c r="C61" s="127"/>
      <c r="D61" s="127"/>
      <c r="E61" s="127"/>
      <c r="F61" s="127"/>
      <c r="G61" s="127"/>
      <c r="H61" s="127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10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127" t="s">
        <v>51</v>
      </c>
      <c r="B39" s="127"/>
      <c r="C39" s="127"/>
      <c r="D39" s="127"/>
      <c r="E39" s="127"/>
      <c r="F39" s="12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127" t="s">
        <v>51</v>
      </c>
      <c r="B62" s="127"/>
      <c r="C62" s="127"/>
      <c r="D62" s="127"/>
      <c r="E62" s="127"/>
      <c r="F62" s="127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10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127" t="s">
        <v>51</v>
      </c>
      <c r="B39" s="127"/>
      <c r="C39" s="127"/>
      <c r="D39" s="127"/>
      <c r="E39" s="127"/>
      <c r="F39" s="12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127" t="s">
        <v>51</v>
      </c>
      <c r="B62" s="127"/>
      <c r="C62" s="127"/>
      <c r="D62" s="127"/>
      <c r="E62" s="127"/>
      <c r="F62" s="127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10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129"/>
      <c r="B1" s="129"/>
      <c r="C1" s="129"/>
      <c r="D1" s="129"/>
      <c r="E1" s="129"/>
      <c r="F1" s="129"/>
      <c r="G1" s="129"/>
      <c r="H1" s="129"/>
    </row>
    <row r="2" spans="1:8" ht="18" x14ac:dyDescent="0.25">
      <c r="A2" s="123" t="s">
        <v>22</v>
      </c>
      <c r="B2" s="124"/>
      <c r="C2" s="124"/>
      <c r="D2" s="124"/>
      <c r="E2" s="124"/>
      <c r="F2" s="124"/>
      <c r="G2" s="124"/>
      <c r="H2" s="12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">
      <c r="A25" t="s">
        <v>5</v>
      </c>
      <c r="B25" s="28">
        <v>2231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">
      <c r="A36" t="s">
        <v>5</v>
      </c>
      <c r="B36" s="26">
        <v>2735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127" t="s">
        <v>51</v>
      </c>
      <c r="B39" s="127"/>
      <c r="C39" s="127"/>
      <c r="D39" s="127"/>
      <c r="E39" s="127"/>
      <c r="F39" s="127"/>
      <c r="G39" s="127"/>
      <c r="H39" s="127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9" x14ac:dyDescent="0.2">
      <c r="B49" s="13"/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A51" s="25" t="s">
        <v>74</v>
      </c>
      <c r="B51" s="13"/>
      <c r="C51" s="13"/>
      <c r="D51" s="13"/>
      <c r="E51" s="13"/>
      <c r="F51" s="13"/>
      <c r="G51" s="13"/>
      <c r="H51" s="13"/>
    </row>
    <row r="52" spans="1:9" x14ac:dyDescent="0.2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">
      <c r="A58" t="s">
        <v>5</v>
      </c>
      <c r="B58" s="28">
        <v>1738</v>
      </c>
      <c r="C58" s="13"/>
      <c r="D58" s="13"/>
      <c r="E58" s="13"/>
      <c r="F58" s="13"/>
      <c r="G58" s="13"/>
      <c r="H58" s="13"/>
    </row>
    <row r="59" spans="1:9" x14ac:dyDescent="0.2"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.5" x14ac:dyDescent="0.25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30">
        <v>4778203864.25</v>
      </c>
    </row>
    <row r="63" spans="1:9" ht="13.5" x14ac:dyDescent="0.25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30">
        <v>4339518148.9399996</v>
      </c>
    </row>
    <row r="64" spans="1:9" ht="13.5" x14ac:dyDescent="0.25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30">
        <v>11947077.289999999</v>
      </c>
    </row>
    <row r="65" spans="1:9" ht="13.5" x14ac:dyDescent="0.25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30">
        <v>209731.6</v>
      </c>
    </row>
    <row r="66" spans="1:9" ht="13.5" x14ac:dyDescent="0.25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30">
        <v>426948369.62</v>
      </c>
    </row>
    <row r="67" spans="1:9" x14ac:dyDescent="0.2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">
      <c r="A69" t="s">
        <v>5</v>
      </c>
      <c r="B69" s="26">
        <v>9907</v>
      </c>
      <c r="I69" s="13"/>
    </row>
    <row r="70" spans="1:9" x14ac:dyDescent="0.2">
      <c r="B70" s="28"/>
      <c r="H70" s="13"/>
    </row>
    <row r="72" spans="1:9" ht="76.5" customHeight="1" x14ac:dyDescent="0.2">
      <c r="A72" s="127" t="s">
        <v>51</v>
      </c>
      <c r="B72" s="127"/>
      <c r="C72" s="127"/>
      <c r="D72" s="127"/>
      <c r="E72" s="127"/>
      <c r="F72" s="127"/>
      <c r="G72" s="127"/>
      <c r="H72" s="127"/>
    </row>
    <row r="73" spans="1:9" x14ac:dyDescent="0.2">
      <c r="A73" s="29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</sheetData>
  <mergeCells count="4">
    <mergeCell ref="A1:H1"/>
    <mergeCell ref="A2:H2"/>
    <mergeCell ref="A39:H39"/>
    <mergeCell ref="A72:H72"/>
  </mergeCells>
  <phoneticPr fontId="10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7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127" t="s">
        <v>51</v>
      </c>
      <c r="B39" s="127"/>
      <c r="C39" s="127"/>
      <c r="D39" s="127"/>
      <c r="E39" s="127"/>
      <c r="F39" s="12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">
      <c r="A69" t="s">
        <v>5</v>
      </c>
      <c r="B69" s="18">
        <f>B58+B48+B36+B25+B15</f>
        <v>9907</v>
      </c>
    </row>
    <row r="70" spans="1:6" x14ac:dyDescent="0.2">
      <c r="F70" s="13"/>
    </row>
    <row r="72" spans="1:6" ht="76.5" customHeight="1" x14ac:dyDescent="0.2">
      <c r="A72" s="127" t="s">
        <v>51</v>
      </c>
      <c r="B72" s="127"/>
      <c r="C72" s="127"/>
      <c r="D72" s="127"/>
      <c r="E72" s="127"/>
      <c r="F72" s="127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127" t="s">
        <v>51</v>
      </c>
      <c r="B39" s="127"/>
      <c r="C39" s="127"/>
      <c r="D39" s="127"/>
      <c r="E39" s="127"/>
      <c r="F39" s="12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">
      <c r="A69" t="s">
        <v>5</v>
      </c>
      <c r="B69" s="18">
        <f>B58+B48+B36+B25+B15</f>
        <v>9907</v>
      </c>
    </row>
    <row r="70" spans="1:7" x14ac:dyDescent="0.2">
      <c r="F70" s="13"/>
      <c r="G70" s="13"/>
    </row>
    <row r="72" spans="1:7" ht="76.5" customHeight="1" x14ac:dyDescent="0.2">
      <c r="A72" s="127" t="s">
        <v>51</v>
      </c>
      <c r="B72" s="127"/>
      <c r="C72" s="127"/>
      <c r="D72" s="127"/>
      <c r="E72" s="127"/>
      <c r="F72" s="127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127" t="s">
        <v>51</v>
      </c>
      <c r="B39" s="127"/>
      <c r="C39" s="127"/>
      <c r="D39" s="127"/>
      <c r="E39" s="127"/>
      <c r="F39" s="12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127" t="s">
        <v>51</v>
      </c>
      <c r="B72" s="127"/>
      <c r="C72" s="127"/>
      <c r="D72" s="127"/>
      <c r="E72" s="127"/>
      <c r="F72" s="127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E494"/>
  <sheetViews>
    <sheetView tabSelected="1" topLeftCell="H1" zoomScaleNormal="100" zoomScaleSheetLayoutView="90" workbookViewId="0">
      <selection activeCell="A393" sqref="A393:XFD393"/>
    </sheetView>
  </sheetViews>
  <sheetFormatPr defaultRowHeight="12.75" x14ac:dyDescent="0.2"/>
  <cols>
    <col min="1" max="1" width="39.42578125" customWidth="1"/>
    <col min="2" max="2" width="4" customWidth="1"/>
    <col min="3" max="3" width="22.7109375" customWidth="1"/>
    <col min="4" max="4" width="3.7109375" customWidth="1"/>
    <col min="5" max="5" width="25.28515625" customWidth="1"/>
    <col min="6" max="6" width="4.85546875" customWidth="1"/>
    <col min="7" max="7" width="25.28515625" style="38" customWidth="1"/>
    <col min="8" max="8" width="4.140625" style="38" customWidth="1"/>
    <col min="9" max="9" width="24.140625" style="38" customWidth="1"/>
    <col min="10" max="10" width="4" customWidth="1"/>
    <col min="11" max="11" width="22.5703125" customWidth="1"/>
    <col min="12" max="12" width="3.42578125" customWidth="1"/>
    <col min="13" max="13" width="23.5703125" customWidth="1"/>
    <col min="14" max="14" width="3.140625" customWidth="1"/>
    <col min="15" max="15" width="20.85546875" style="96" customWidth="1"/>
    <col min="16" max="16" width="4.28515625" customWidth="1"/>
    <col min="17" max="17" width="22.85546875" customWidth="1"/>
    <col min="18" max="18" width="4" customWidth="1"/>
    <col min="19" max="19" width="20.42578125" customWidth="1"/>
    <col min="20" max="20" width="3.42578125" customWidth="1"/>
    <col min="21" max="21" width="20.42578125" style="38" customWidth="1"/>
    <col min="22" max="22" width="4.85546875" customWidth="1"/>
    <col min="23" max="23" width="20.42578125" customWidth="1"/>
    <col min="24" max="24" width="3.5703125" customWidth="1"/>
    <col min="25" max="25" width="20.42578125" style="84" customWidth="1"/>
    <col min="26" max="26" width="2.140625" customWidth="1"/>
    <col min="27" max="27" width="24" style="100" customWidth="1"/>
    <col min="28" max="28" width="21.28515625" hidden="1" customWidth="1"/>
    <col min="29" max="31" width="0" hidden="1" customWidth="1"/>
  </cols>
  <sheetData>
    <row r="1" spans="1:28" ht="55.5" customHeight="1" x14ac:dyDescent="0.2">
      <c r="A1" s="42"/>
      <c r="B1" s="64"/>
      <c r="C1" s="42"/>
      <c r="D1" s="64"/>
      <c r="E1" s="42"/>
      <c r="F1" s="64"/>
      <c r="G1" s="88"/>
      <c r="H1" s="88"/>
      <c r="I1" s="88"/>
      <c r="J1" s="64"/>
      <c r="K1" s="42"/>
      <c r="L1" s="64"/>
      <c r="M1" s="42"/>
      <c r="N1" s="64"/>
      <c r="O1" s="109"/>
      <c r="P1" s="64"/>
      <c r="Q1" s="42"/>
      <c r="R1" s="64"/>
      <c r="S1" s="42"/>
      <c r="T1" s="64"/>
      <c r="U1" s="88"/>
      <c r="V1" s="64"/>
      <c r="W1" s="42"/>
      <c r="X1" s="64"/>
      <c r="Y1" s="80"/>
      <c r="Z1" s="42"/>
      <c r="AA1" s="104"/>
    </row>
    <row r="2" spans="1:28" ht="18.75" customHeight="1" x14ac:dyDescent="0.25">
      <c r="A2" s="34"/>
      <c r="B2" s="49"/>
      <c r="C2" s="34"/>
      <c r="D2" s="49"/>
      <c r="E2" s="34"/>
      <c r="F2" s="49"/>
      <c r="G2" s="71"/>
      <c r="H2" s="71"/>
      <c r="I2" s="71"/>
      <c r="J2" s="49"/>
      <c r="K2" s="35"/>
      <c r="L2" s="35"/>
      <c r="M2" s="35"/>
      <c r="N2" s="35"/>
      <c r="O2" s="110"/>
      <c r="P2" s="35"/>
      <c r="Q2" s="35"/>
      <c r="R2" s="35"/>
      <c r="S2" s="35"/>
      <c r="T2" s="35"/>
      <c r="U2" s="35"/>
      <c r="V2" s="35"/>
      <c r="W2" s="35"/>
      <c r="X2" s="35"/>
      <c r="Y2" s="81"/>
      <c r="Z2" s="39"/>
      <c r="AA2" s="105"/>
    </row>
    <row r="3" spans="1:28" ht="30.75" customHeight="1" x14ac:dyDescent="0.3">
      <c r="A3" s="130" t="s">
        <v>109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65"/>
      <c r="O3" s="131" t="s">
        <v>97</v>
      </c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8" s="38" customFormat="1" ht="23.25" customHeight="1" thickBot="1" x14ac:dyDescent="0.35">
      <c r="A4" s="66" t="s">
        <v>108</v>
      </c>
      <c r="B4" s="55"/>
      <c r="C4" s="117">
        <v>44013</v>
      </c>
      <c r="D4" s="85"/>
      <c r="E4" s="117">
        <v>44044</v>
      </c>
      <c r="F4" s="85"/>
      <c r="G4" s="117">
        <v>44075</v>
      </c>
      <c r="H4" s="85"/>
      <c r="I4" s="117">
        <v>44105</v>
      </c>
      <c r="J4" s="85"/>
      <c r="K4" s="117">
        <v>44136</v>
      </c>
      <c r="L4" s="85"/>
      <c r="M4" s="117">
        <v>44166</v>
      </c>
      <c r="N4" s="85"/>
      <c r="O4" s="117">
        <v>44197</v>
      </c>
      <c r="P4" s="85"/>
      <c r="Q4" s="117">
        <v>44228</v>
      </c>
      <c r="R4" s="85"/>
      <c r="S4" s="117">
        <v>44256</v>
      </c>
      <c r="T4" s="85"/>
      <c r="U4" s="117">
        <v>44287</v>
      </c>
      <c r="V4" s="85"/>
      <c r="W4" s="117">
        <v>44317</v>
      </c>
      <c r="X4" s="85"/>
      <c r="Y4" s="117">
        <v>44348</v>
      </c>
      <c r="Z4" s="86"/>
      <c r="AA4" s="118" t="s">
        <v>126</v>
      </c>
      <c r="AB4" s="67" t="s">
        <v>85</v>
      </c>
    </row>
    <row r="5" spans="1:28" s="49" customFormat="1" ht="18" customHeight="1" thickTop="1" x14ac:dyDescent="0.3">
      <c r="A5" s="36" t="s">
        <v>91</v>
      </c>
      <c r="B5" s="36"/>
      <c r="C5" s="81"/>
      <c r="D5" s="52"/>
      <c r="E5" s="52"/>
      <c r="F5" s="52"/>
      <c r="G5" s="89"/>
      <c r="H5" s="89"/>
      <c r="I5" s="90"/>
      <c r="J5" s="40"/>
      <c r="K5" s="36"/>
      <c r="L5" s="36"/>
      <c r="M5" s="36"/>
      <c r="N5" s="36"/>
      <c r="O5" s="111"/>
      <c r="P5" s="36"/>
      <c r="Q5" s="36"/>
      <c r="R5" s="78"/>
      <c r="S5" s="79"/>
      <c r="T5" s="36"/>
      <c r="U5" s="119"/>
      <c r="V5" s="36"/>
      <c r="W5" s="36"/>
      <c r="X5" s="36"/>
      <c r="Y5" s="82"/>
      <c r="Z5" s="36"/>
      <c r="AA5" s="103"/>
      <c r="AB5" s="47"/>
    </row>
    <row r="6" spans="1:28" s="49" customFormat="1" ht="14.25" customHeight="1" x14ac:dyDescent="0.25">
      <c r="A6" s="49" t="s">
        <v>1</v>
      </c>
      <c r="C6" s="100">
        <v>500526.51999999996</v>
      </c>
      <c r="D6" s="92"/>
      <c r="E6" s="100">
        <v>639810.94000000006</v>
      </c>
      <c r="F6" s="87"/>
      <c r="G6" s="100">
        <v>411595.64999999997</v>
      </c>
      <c r="H6" s="87"/>
      <c r="I6" s="100">
        <v>399950.71</v>
      </c>
      <c r="J6" s="87"/>
      <c r="K6" s="100">
        <v>356561.61</v>
      </c>
      <c r="L6" s="87"/>
      <c r="M6" s="100">
        <v>155262.53</v>
      </c>
      <c r="N6" s="92"/>
      <c r="O6" s="87">
        <v>305233.43</v>
      </c>
      <c r="P6" s="107"/>
      <c r="Q6" s="115">
        <v>365170.23</v>
      </c>
      <c r="R6" s="92"/>
      <c r="S6" s="115">
        <v>497416.54999999993</v>
      </c>
      <c r="T6" s="92"/>
      <c r="U6" s="115">
        <v>522148.11000000004</v>
      </c>
      <c r="V6" s="92"/>
      <c r="W6" s="100">
        <v>438460.56</v>
      </c>
      <c r="X6" s="92"/>
      <c r="Y6" s="87">
        <v>372235.64</v>
      </c>
      <c r="Z6" s="92"/>
      <c r="AA6" s="87">
        <f>SUM(C6:Z6)</f>
        <v>4964372.4799999986</v>
      </c>
      <c r="AB6" s="50"/>
    </row>
    <row r="7" spans="1:28" s="49" customFormat="1" ht="14.25" customHeight="1" x14ac:dyDescent="0.25">
      <c r="A7" s="49" t="s">
        <v>2</v>
      </c>
      <c r="C7" s="100">
        <v>462775.39999999997</v>
      </c>
      <c r="D7" s="92"/>
      <c r="E7" s="100">
        <v>584152.04</v>
      </c>
      <c r="F7" s="87"/>
      <c r="G7" s="100">
        <v>366640.13</v>
      </c>
      <c r="H7" s="87"/>
      <c r="I7" s="100">
        <v>361126.66000000003</v>
      </c>
      <c r="J7" s="87"/>
      <c r="K7" s="100">
        <v>328060.28999999998</v>
      </c>
      <c r="L7" s="87"/>
      <c r="M7" s="100">
        <v>147436.71000000002</v>
      </c>
      <c r="N7" s="92"/>
      <c r="O7" s="87">
        <v>274820.71999999997</v>
      </c>
      <c r="P7" s="107"/>
      <c r="Q7" s="115">
        <v>333167.32999999996</v>
      </c>
      <c r="R7" s="92"/>
      <c r="S7" s="115">
        <v>449147.87</v>
      </c>
      <c r="T7" s="92"/>
      <c r="U7" s="115">
        <v>471364.05000000005</v>
      </c>
      <c r="V7" s="92"/>
      <c r="W7" s="100">
        <v>397365.73</v>
      </c>
      <c r="X7" s="92"/>
      <c r="Y7" s="87">
        <v>339316.91000000003</v>
      </c>
      <c r="Z7" s="92"/>
      <c r="AA7" s="87">
        <f t="shared" ref="AA7:AA11" si="0">SUM(C7:Z7)</f>
        <v>4515373.84</v>
      </c>
      <c r="AB7" s="50"/>
    </row>
    <row r="8" spans="1:28" s="49" customFormat="1" ht="14.25" customHeight="1" x14ac:dyDescent="0.25">
      <c r="A8" s="49" t="s">
        <v>88</v>
      </c>
      <c r="C8" s="100">
        <v>0</v>
      </c>
      <c r="D8" s="92"/>
      <c r="E8" s="100">
        <v>0</v>
      </c>
      <c r="F8" s="87"/>
      <c r="G8" s="100">
        <v>0</v>
      </c>
      <c r="H8" s="87"/>
      <c r="I8" s="100">
        <v>0</v>
      </c>
      <c r="J8" s="87"/>
      <c r="K8" s="100">
        <v>0</v>
      </c>
      <c r="L8" s="87"/>
      <c r="M8" s="100">
        <v>0</v>
      </c>
      <c r="N8" s="92"/>
      <c r="O8" s="87">
        <v>0</v>
      </c>
      <c r="P8" s="107"/>
      <c r="Q8" s="115">
        <v>0</v>
      </c>
      <c r="R8" s="92"/>
      <c r="S8" s="115">
        <v>0</v>
      </c>
      <c r="T8" s="92"/>
      <c r="U8" s="115">
        <v>0</v>
      </c>
      <c r="V8" s="92"/>
      <c r="W8" s="100">
        <v>0</v>
      </c>
      <c r="X8" s="92"/>
      <c r="Y8" s="87">
        <v>0</v>
      </c>
      <c r="Z8" s="92"/>
      <c r="AA8" s="87">
        <f t="shared" si="0"/>
        <v>0</v>
      </c>
      <c r="AB8" s="50"/>
    </row>
    <row r="9" spans="1:28" s="49" customFormat="1" ht="14.25" customHeight="1" x14ac:dyDescent="0.25">
      <c r="A9" s="49" t="s">
        <v>31</v>
      </c>
      <c r="C9" s="100">
        <v>37751.120000000003</v>
      </c>
      <c r="D9" s="92"/>
      <c r="E9" s="100">
        <v>55658.9</v>
      </c>
      <c r="F9" s="87"/>
      <c r="G9" s="100">
        <v>44955.519999999997</v>
      </c>
      <c r="H9" s="87"/>
      <c r="I9" s="100">
        <v>38824.049999999996</v>
      </c>
      <c r="J9" s="87"/>
      <c r="K9" s="100">
        <v>28501.32</v>
      </c>
      <c r="L9" s="87"/>
      <c r="M9" s="100">
        <v>7825.82</v>
      </c>
      <c r="N9" s="92"/>
      <c r="O9" s="87">
        <v>30412.71</v>
      </c>
      <c r="P9" s="107"/>
      <c r="Q9" s="115">
        <v>32002.9</v>
      </c>
      <c r="R9" s="92"/>
      <c r="S9" s="115">
        <v>48268.680000000008</v>
      </c>
      <c r="T9" s="92"/>
      <c r="U9" s="115">
        <v>50784.060000000005</v>
      </c>
      <c r="V9" s="92"/>
      <c r="W9" s="100">
        <v>41094.83</v>
      </c>
      <c r="X9" s="92"/>
      <c r="Y9" s="87">
        <v>32918.729999999996</v>
      </c>
      <c r="Z9" s="92"/>
      <c r="AA9" s="87">
        <f t="shared" si="0"/>
        <v>448998.64</v>
      </c>
      <c r="AB9" s="50"/>
    </row>
    <row r="10" spans="1:28" s="49" customFormat="1" ht="14.25" customHeight="1" x14ac:dyDescent="0.25">
      <c r="A10" s="49" t="s">
        <v>87</v>
      </c>
      <c r="C10" s="100">
        <v>15855.470399999998</v>
      </c>
      <c r="D10" s="92"/>
      <c r="E10" s="100">
        <v>23376.737999999994</v>
      </c>
      <c r="F10" s="87"/>
      <c r="G10" s="100">
        <v>18881.3184</v>
      </c>
      <c r="H10" s="87"/>
      <c r="I10" s="100">
        <v>16306.100999999999</v>
      </c>
      <c r="J10" s="87"/>
      <c r="K10" s="100">
        <v>11970.554399999999</v>
      </c>
      <c r="L10" s="87"/>
      <c r="M10" s="100">
        <v>3286.8443999999995</v>
      </c>
      <c r="N10" s="92"/>
      <c r="O10" s="87">
        <v>12773.338199999998</v>
      </c>
      <c r="P10" s="107"/>
      <c r="Q10" s="115">
        <v>13441.217999999999</v>
      </c>
      <c r="R10" s="92"/>
      <c r="S10" s="115">
        <v>20272.845599999997</v>
      </c>
      <c r="T10" s="92"/>
      <c r="U10" s="115">
        <v>21329.305199999995</v>
      </c>
      <c r="V10" s="92"/>
      <c r="W10" s="100">
        <v>17259.828600000001</v>
      </c>
      <c r="X10" s="92"/>
      <c r="Y10" s="87">
        <v>13825.866600000003</v>
      </c>
      <c r="Z10" s="92"/>
      <c r="AA10" s="87">
        <f t="shared" si="0"/>
        <v>188579.42879999999</v>
      </c>
      <c r="AB10" s="50"/>
    </row>
    <row r="11" spans="1:28" s="49" customFormat="1" ht="14.25" customHeight="1" x14ac:dyDescent="0.25">
      <c r="A11" s="49" t="s">
        <v>89</v>
      </c>
      <c r="C11" s="100">
        <v>3775.1120000000005</v>
      </c>
      <c r="D11" s="92"/>
      <c r="E11" s="100">
        <v>5565.89</v>
      </c>
      <c r="F11" s="87"/>
      <c r="G11" s="100">
        <v>4495.5520000000006</v>
      </c>
      <c r="H11" s="87"/>
      <c r="I11" s="100">
        <v>3882.4049999999997</v>
      </c>
      <c r="J11" s="87"/>
      <c r="K11" s="100">
        <v>2850.1320000000001</v>
      </c>
      <c r="L11" s="87"/>
      <c r="M11" s="100">
        <v>782.58200000000011</v>
      </c>
      <c r="N11" s="92"/>
      <c r="O11" s="87">
        <v>3041.2710000000002</v>
      </c>
      <c r="P11" s="107"/>
      <c r="Q11" s="115">
        <v>3200.29</v>
      </c>
      <c r="R11" s="92"/>
      <c r="S11" s="115">
        <v>4826.8680000000004</v>
      </c>
      <c r="T11" s="92"/>
      <c r="U11" s="115">
        <v>5078.4060000000009</v>
      </c>
      <c r="V11" s="92"/>
      <c r="W11" s="100">
        <v>4109.4830000000002</v>
      </c>
      <c r="X11" s="92"/>
      <c r="Y11" s="87">
        <v>3291.8729999999996</v>
      </c>
      <c r="Z11" s="92"/>
      <c r="AA11" s="87">
        <f t="shared" si="0"/>
        <v>44899.864000000001</v>
      </c>
      <c r="AB11" s="50"/>
    </row>
    <row r="12" spans="1:28" s="49" customFormat="1" ht="14.25" customHeight="1" x14ac:dyDescent="0.25">
      <c r="C12" s="100"/>
      <c r="D12" s="93"/>
      <c r="E12" s="100"/>
      <c r="F12" s="87"/>
      <c r="G12" s="100"/>
      <c r="H12" s="87"/>
      <c r="I12" s="100"/>
      <c r="J12" s="87"/>
      <c r="K12" s="100"/>
      <c r="L12" s="87"/>
      <c r="M12" s="100"/>
      <c r="N12" s="92"/>
      <c r="O12" s="87"/>
      <c r="P12" s="107"/>
      <c r="Q12" s="115"/>
      <c r="R12" s="92"/>
      <c r="S12" s="115"/>
      <c r="T12" s="92"/>
      <c r="U12" s="115"/>
      <c r="V12" s="92"/>
      <c r="W12" s="100"/>
      <c r="X12" s="92"/>
      <c r="Y12" s="87"/>
      <c r="Z12" s="92"/>
      <c r="AA12" s="87"/>
      <c r="AB12" s="74"/>
    </row>
    <row r="13" spans="1:28" s="71" customFormat="1" ht="14.25" customHeight="1" x14ac:dyDescent="0.25">
      <c r="A13" s="113" t="s">
        <v>92</v>
      </c>
      <c r="B13" s="113"/>
      <c r="C13" s="98"/>
      <c r="D13" s="114"/>
      <c r="E13" s="98"/>
      <c r="F13" s="87"/>
      <c r="G13" s="98"/>
      <c r="H13" s="87"/>
      <c r="I13" s="98"/>
      <c r="J13" s="87"/>
      <c r="K13" s="98"/>
      <c r="L13" s="87"/>
      <c r="M13" s="98"/>
      <c r="N13" s="107"/>
      <c r="O13" s="97"/>
      <c r="P13" s="107"/>
      <c r="Q13" s="116"/>
      <c r="R13" s="107"/>
      <c r="S13" s="116"/>
      <c r="T13" s="107"/>
      <c r="U13" s="116"/>
      <c r="V13" s="107"/>
      <c r="W13" s="98"/>
      <c r="X13" s="107"/>
      <c r="Y13" s="97"/>
      <c r="Z13" s="107"/>
      <c r="AA13" s="87"/>
    </row>
    <row r="14" spans="1:28" s="71" customFormat="1" ht="14.25" customHeight="1" x14ac:dyDescent="0.25">
      <c r="A14" s="49" t="s">
        <v>1</v>
      </c>
      <c r="B14" s="49"/>
      <c r="C14" s="100">
        <v>1862110.56</v>
      </c>
      <c r="D14" s="92"/>
      <c r="E14" s="100">
        <v>2068764.6400000001</v>
      </c>
      <c r="F14" s="87"/>
      <c r="G14" s="100">
        <v>1985845.97</v>
      </c>
      <c r="H14" s="87"/>
      <c r="I14" s="100">
        <v>1839980.5899999999</v>
      </c>
      <c r="J14" s="87"/>
      <c r="K14" s="100">
        <v>1627923.2400000002</v>
      </c>
      <c r="L14" s="87"/>
      <c r="M14" s="100">
        <v>557087.56000000006</v>
      </c>
      <c r="N14" s="92"/>
      <c r="O14" s="87">
        <v>1491441.8599999999</v>
      </c>
      <c r="P14" s="107"/>
      <c r="Q14" s="115">
        <v>1398556.1400000001</v>
      </c>
      <c r="R14" s="92"/>
      <c r="S14" s="115">
        <v>1913913.4800000002</v>
      </c>
      <c r="T14" s="92"/>
      <c r="U14" s="115">
        <v>2212150.31</v>
      </c>
      <c r="V14" s="92"/>
      <c r="W14" s="100">
        <v>2006550.67</v>
      </c>
      <c r="X14" s="92"/>
      <c r="Y14" s="87">
        <v>2049929.4899999998</v>
      </c>
      <c r="Z14" s="92"/>
      <c r="AA14" s="87">
        <f>SUM(C14:Z14)</f>
        <v>21014254.510000002</v>
      </c>
      <c r="AB14" s="51"/>
    </row>
    <row r="15" spans="1:28" s="49" customFormat="1" ht="14.25" customHeight="1" x14ac:dyDescent="0.25">
      <c r="A15" s="49" t="s">
        <v>2</v>
      </c>
      <c r="C15" s="100">
        <v>1668754.37</v>
      </c>
      <c r="D15" s="92"/>
      <c r="E15" s="100">
        <v>1872642.2000000002</v>
      </c>
      <c r="F15" s="87"/>
      <c r="G15" s="100">
        <v>1788153.0999999999</v>
      </c>
      <c r="H15" s="87"/>
      <c r="I15" s="100">
        <v>1660276.72</v>
      </c>
      <c r="J15" s="87"/>
      <c r="K15" s="100">
        <v>1473497.08</v>
      </c>
      <c r="L15" s="87"/>
      <c r="M15" s="100">
        <v>504565.55000000005</v>
      </c>
      <c r="N15" s="92"/>
      <c r="O15" s="87">
        <v>1350961.7</v>
      </c>
      <c r="P15" s="107"/>
      <c r="Q15" s="115">
        <v>1250594.7500000002</v>
      </c>
      <c r="R15" s="92"/>
      <c r="S15" s="115">
        <v>1706581.9900000002</v>
      </c>
      <c r="T15" s="92"/>
      <c r="U15" s="115">
        <v>1997858.71</v>
      </c>
      <c r="V15" s="92"/>
      <c r="W15" s="100">
        <v>1790236.5700000003</v>
      </c>
      <c r="X15" s="92"/>
      <c r="Y15" s="87">
        <v>1876878.8699999999</v>
      </c>
      <c r="Z15" s="92"/>
      <c r="AA15" s="87">
        <f t="shared" ref="AA15:AA19" si="1">SUM(C15:Z15)</f>
        <v>18941001.609999999</v>
      </c>
      <c r="AB15" s="50"/>
    </row>
    <row r="16" spans="1:28" s="49" customFormat="1" ht="14.25" customHeight="1" x14ac:dyDescent="0.25">
      <c r="A16" s="49" t="s">
        <v>88</v>
      </c>
      <c r="C16" s="100">
        <v>0</v>
      </c>
      <c r="D16" s="92"/>
      <c r="E16" s="100">
        <v>0</v>
      </c>
      <c r="F16" s="87"/>
      <c r="G16" s="100">
        <v>0</v>
      </c>
      <c r="H16" s="87"/>
      <c r="I16" s="100">
        <v>0</v>
      </c>
      <c r="J16" s="87"/>
      <c r="K16" s="100">
        <v>0</v>
      </c>
      <c r="L16" s="87"/>
      <c r="M16" s="100">
        <v>0</v>
      </c>
      <c r="N16" s="92"/>
      <c r="O16" s="87">
        <v>0</v>
      </c>
      <c r="P16" s="107"/>
      <c r="Q16" s="115">
        <v>0</v>
      </c>
      <c r="R16" s="92"/>
      <c r="S16" s="115">
        <v>0</v>
      </c>
      <c r="T16" s="92"/>
      <c r="U16" s="115">
        <v>0</v>
      </c>
      <c r="V16" s="92"/>
      <c r="W16" s="100">
        <v>0</v>
      </c>
      <c r="X16" s="92"/>
      <c r="Y16" s="87">
        <v>0</v>
      </c>
      <c r="Z16" s="92"/>
      <c r="AA16" s="87">
        <f t="shared" si="1"/>
        <v>0</v>
      </c>
      <c r="AB16" s="50"/>
    </row>
    <row r="17" spans="1:28" s="49" customFormat="1" ht="14.25" customHeight="1" x14ac:dyDescent="0.25">
      <c r="A17" s="49" t="s">
        <v>31</v>
      </c>
      <c r="C17" s="100">
        <v>193356.19</v>
      </c>
      <c r="D17" s="92"/>
      <c r="E17" s="100">
        <v>196122.44</v>
      </c>
      <c r="F17" s="87"/>
      <c r="G17" s="100">
        <v>197692.87</v>
      </c>
      <c r="H17" s="87"/>
      <c r="I17" s="100">
        <v>179703.86999999997</v>
      </c>
      <c r="J17" s="87"/>
      <c r="K17" s="100">
        <v>154426.16</v>
      </c>
      <c r="L17" s="87"/>
      <c r="M17" s="100">
        <v>52522.01</v>
      </c>
      <c r="N17" s="92"/>
      <c r="O17" s="87">
        <v>140480.16</v>
      </c>
      <c r="P17" s="107"/>
      <c r="Q17" s="115">
        <v>147961.38999999998</v>
      </c>
      <c r="R17" s="92"/>
      <c r="S17" s="115">
        <v>207331.49000000002</v>
      </c>
      <c r="T17" s="92"/>
      <c r="U17" s="115">
        <v>214291.60000000003</v>
      </c>
      <c r="V17" s="92"/>
      <c r="W17" s="100">
        <v>216314.10000000003</v>
      </c>
      <c r="X17" s="92"/>
      <c r="Y17" s="87">
        <v>173050.62</v>
      </c>
      <c r="Z17" s="92"/>
      <c r="AA17" s="87">
        <f t="shared" si="1"/>
        <v>2073252.9</v>
      </c>
      <c r="AB17" s="50"/>
    </row>
    <row r="18" spans="1:28" s="49" customFormat="1" ht="14.25" customHeight="1" x14ac:dyDescent="0.25">
      <c r="A18" s="49" t="s">
        <v>87</v>
      </c>
      <c r="C18" s="100">
        <v>81209.599799999982</v>
      </c>
      <c r="D18" s="92"/>
      <c r="E18" s="100">
        <v>82371.424800000008</v>
      </c>
      <c r="F18" s="87"/>
      <c r="G18" s="100">
        <v>83031.00539999998</v>
      </c>
      <c r="H18" s="87"/>
      <c r="I18" s="100">
        <v>75475.625400000004</v>
      </c>
      <c r="J18" s="87"/>
      <c r="K18" s="100">
        <v>64858.987199999996</v>
      </c>
      <c r="L18" s="87"/>
      <c r="M18" s="100">
        <v>22059.244199999997</v>
      </c>
      <c r="N18" s="92"/>
      <c r="O18" s="87">
        <v>59001.667200000004</v>
      </c>
      <c r="P18" s="107"/>
      <c r="Q18" s="115">
        <v>62143.783799999997</v>
      </c>
      <c r="R18" s="92"/>
      <c r="S18" s="115">
        <v>87079.225799999986</v>
      </c>
      <c r="T18" s="92"/>
      <c r="U18" s="115">
        <v>90002.472000000009</v>
      </c>
      <c r="V18" s="92"/>
      <c r="W18" s="100">
        <v>90851.921999999991</v>
      </c>
      <c r="X18" s="92"/>
      <c r="Y18" s="87">
        <v>72681.260399999999</v>
      </c>
      <c r="Z18" s="92"/>
      <c r="AA18" s="87">
        <f t="shared" si="1"/>
        <v>870766.21800000011</v>
      </c>
      <c r="AB18" s="50"/>
    </row>
    <row r="19" spans="1:28" s="49" customFormat="1" ht="14.25" customHeight="1" x14ac:dyDescent="0.25">
      <c r="A19" s="49" t="s">
        <v>89</v>
      </c>
      <c r="C19" s="100">
        <v>19335.619000000002</v>
      </c>
      <c r="D19" s="92"/>
      <c r="E19" s="100">
        <v>19612.243999999999</v>
      </c>
      <c r="F19" s="87"/>
      <c r="G19" s="100">
        <v>19769.287000000004</v>
      </c>
      <c r="H19" s="87"/>
      <c r="I19" s="100">
        <v>17970.386999999999</v>
      </c>
      <c r="J19" s="87"/>
      <c r="K19" s="100">
        <v>15442.616</v>
      </c>
      <c r="L19" s="87"/>
      <c r="M19" s="100">
        <v>5252.201</v>
      </c>
      <c r="N19" s="92"/>
      <c r="O19" s="87">
        <v>14048.016000000001</v>
      </c>
      <c r="P19" s="107"/>
      <c r="Q19" s="115">
        <v>14796.138999999999</v>
      </c>
      <c r="R19" s="92"/>
      <c r="S19" s="115">
        <v>20733.149000000001</v>
      </c>
      <c r="T19" s="92"/>
      <c r="U19" s="115">
        <v>21429.16</v>
      </c>
      <c r="V19" s="92"/>
      <c r="W19" s="100">
        <v>21631.41</v>
      </c>
      <c r="X19" s="92"/>
      <c r="Y19" s="87">
        <v>17305.062000000002</v>
      </c>
      <c r="Z19" s="92"/>
      <c r="AA19" s="87">
        <f t="shared" si="1"/>
        <v>207325.29</v>
      </c>
      <c r="AB19" s="50"/>
    </row>
    <row r="20" spans="1:28" s="49" customFormat="1" ht="14.25" customHeight="1" x14ac:dyDescent="0.25">
      <c r="C20" s="100"/>
      <c r="D20" s="93"/>
      <c r="E20" s="100"/>
      <c r="F20" s="87"/>
      <c r="G20" s="100"/>
      <c r="H20" s="87"/>
      <c r="I20" s="100"/>
      <c r="J20" s="87"/>
      <c r="K20" s="100"/>
      <c r="L20" s="87"/>
      <c r="M20" s="100"/>
      <c r="N20" s="92"/>
      <c r="O20" s="87"/>
      <c r="P20" s="107"/>
      <c r="Q20" s="115"/>
      <c r="R20" s="92"/>
      <c r="S20" s="115"/>
      <c r="T20" s="92"/>
      <c r="U20" s="115"/>
      <c r="V20" s="92"/>
      <c r="W20" s="100"/>
      <c r="X20" s="92"/>
      <c r="Y20" s="87"/>
      <c r="Z20" s="92"/>
      <c r="AA20" s="87"/>
      <c r="AB20" s="50"/>
    </row>
    <row r="21" spans="1:28" s="49" customFormat="1" ht="14.25" customHeight="1" x14ac:dyDescent="0.25">
      <c r="A21" s="54" t="s">
        <v>95</v>
      </c>
      <c r="B21" s="54"/>
      <c r="C21" s="98"/>
      <c r="D21" s="93"/>
      <c r="E21" s="98"/>
      <c r="F21" s="87"/>
      <c r="G21" s="98"/>
      <c r="H21" s="87"/>
      <c r="I21" s="98"/>
      <c r="J21" s="87"/>
      <c r="K21" s="98"/>
      <c r="L21" s="87"/>
      <c r="M21" s="98"/>
      <c r="N21" s="92"/>
      <c r="O21" s="97"/>
      <c r="P21" s="107"/>
      <c r="Q21" s="116"/>
      <c r="R21" s="92"/>
      <c r="S21" s="116"/>
      <c r="T21" s="92"/>
      <c r="U21" s="116"/>
      <c r="V21" s="92"/>
      <c r="W21" s="98"/>
      <c r="X21" s="92"/>
      <c r="Y21" s="97"/>
      <c r="Z21" s="92"/>
      <c r="AA21" s="87"/>
      <c r="AB21" s="47"/>
    </row>
    <row r="22" spans="1:28" s="49" customFormat="1" ht="14.25" customHeight="1" x14ac:dyDescent="0.25">
      <c r="A22" s="49" t="s">
        <v>1</v>
      </c>
      <c r="C22" s="100">
        <v>621222.87999999989</v>
      </c>
      <c r="D22" s="92"/>
      <c r="E22" s="100">
        <v>686464.70000000007</v>
      </c>
      <c r="F22" s="87"/>
      <c r="G22" s="100">
        <v>755104.85999999987</v>
      </c>
      <c r="H22" s="87"/>
      <c r="I22" s="100">
        <v>648277.89999999991</v>
      </c>
      <c r="J22" s="87"/>
      <c r="K22" s="100">
        <v>551763.83000000007</v>
      </c>
      <c r="L22" s="87"/>
      <c r="M22" s="100">
        <v>192713.78</v>
      </c>
      <c r="N22" s="92"/>
      <c r="O22" s="87">
        <v>696767.95</v>
      </c>
      <c r="P22" s="107"/>
      <c r="Q22" s="115">
        <v>625766.75</v>
      </c>
      <c r="R22" s="92"/>
      <c r="S22" s="115">
        <v>906972.96000000008</v>
      </c>
      <c r="T22" s="92"/>
      <c r="U22" s="115">
        <v>915715.55</v>
      </c>
      <c r="V22" s="92"/>
      <c r="W22" s="100">
        <v>870921.42</v>
      </c>
      <c r="X22" s="92"/>
      <c r="Y22" s="87">
        <v>780920.42999999982</v>
      </c>
      <c r="Z22" s="92"/>
      <c r="AA22" s="87">
        <f>SUM(C22:Z22)</f>
        <v>8252613.0099999988</v>
      </c>
      <c r="AB22" s="50"/>
    </row>
    <row r="23" spans="1:28" s="49" customFormat="1" ht="14.25" customHeight="1" x14ac:dyDescent="0.25">
      <c r="A23" s="49" t="s">
        <v>2</v>
      </c>
      <c r="C23" s="100">
        <v>557130.43999999994</v>
      </c>
      <c r="D23" s="92"/>
      <c r="E23" s="100">
        <v>623106.85</v>
      </c>
      <c r="F23" s="87"/>
      <c r="G23" s="100">
        <v>673007.74</v>
      </c>
      <c r="H23" s="87"/>
      <c r="I23" s="100">
        <v>583509.23999999987</v>
      </c>
      <c r="J23" s="87"/>
      <c r="K23" s="100">
        <v>495590.41000000003</v>
      </c>
      <c r="L23" s="87"/>
      <c r="M23" s="100">
        <v>169487.16</v>
      </c>
      <c r="N23" s="92"/>
      <c r="O23" s="87">
        <v>619946.20000000007</v>
      </c>
      <c r="P23" s="107"/>
      <c r="Q23" s="115">
        <v>568750.70000000007</v>
      </c>
      <c r="R23" s="92"/>
      <c r="S23" s="115">
        <v>814906.58999999985</v>
      </c>
      <c r="T23" s="92"/>
      <c r="U23" s="115">
        <v>816846.39</v>
      </c>
      <c r="V23" s="92"/>
      <c r="W23" s="100">
        <v>796380.96</v>
      </c>
      <c r="X23" s="92"/>
      <c r="Y23" s="87">
        <v>711525.52</v>
      </c>
      <c r="Z23" s="92"/>
      <c r="AA23" s="87">
        <f t="shared" ref="AA23:AA27" si="2">SUM(C23:Z23)</f>
        <v>7430188.1999999993</v>
      </c>
      <c r="AB23" s="50"/>
    </row>
    <row r="24" spans="1:28" s="49" customFormat="1" ht="14.25" customHeight="1" x14ac:dyDescent="0.25">
      <c r="A24" s="49" t="s">
        <v>88</v>
      </c>
      <c r="C24" s="100">
        <v>0</v>
      </c>
      <c r="D24" s="92"/>
      <c r="E24" s="100">
        <v>0</v>
      </c>
      <c r="F24" s="87"/>
      <c r="G24" s="100">
        <v>0</v>
      </c>
      <c r="H24" s="87"/>
      <c r="I24" s="100">
        <v>0</v>
      </c>
      <c r="J24" s="87"/>
      <c r="K24" s="100">
        <v>0</v>
      </c>
      <c r="L24" s="87"/>
      <c r="M24" s="100">
        <v>0</v>
      </c>
      <c r="N24" s="92"/>
      <c r="O24" s="87">
        <v>0</v>
      </c>
      <c r="P24" s="107"/>
      <c r="Q24" s="115">
        <v>0</v>
      </c>
      <c r="R24" s="92"/>
      <c r="S24" s="115">
        <v>0</v>
      </c>
      <c r="T24" s="92"/>
      <c r="U24" s="115">
        <v>0</v>
      </c>
      <c r="V24" s="92"/>
      <c r="W24" s="100">
        <v>0</v>
      </c>
      <c r="X24" s="92"/>
      <c r="Y24" s="87">
        <v>0</v>
      </c>
      <c r="Z24" s="92"/>
      <c r="AA24" s="87">
        <f t="shared" si="2"/>
        <v>0</v>
      </c>
      <c r="AB24" s="50"/>
    </row>
    <row r="25" spans="1:28" s="49" customFormat="1" ht="14.25" customHeight="1" x14ac:dyDescent="0.25">
      <c r="A25" s="49" t="s">
        <v>31</v>
      </c>
      <c r="C25" s="100">
        <v>64092.439999999988</v>
      </c>
      <c r="D25" s="92"/>
      <c r="E25" s="100">
        <v>63357.85</v>
      </c>
      <c r="F25" s="87"/>
      <c r="G25" s="100">
        <v>82097.119999999995</v>
      </c>
      <c r="H25" s="87"/>
      <c r="I25" s="100">
        <v>64768.66</v>
      </c>
      <c r="J25" s="87"/>
      <c r="K25" s="100">
        <v>56173.42</v>
      </c>
      <c r="L25" s="87"/>
      <c r="M25" s="100">
        <v>23226.620000000003</v>
      </c>
      <c r="N25" s="92"/>
      <c r="O25" s="87">
        <v>76821.75</v>
      </c>
      <c r="P25" s="107"/>
      <c r="Q25" s="115">
        <v>57016.05</v>
      </c>
      <c r="R25" s="92"/>
      <c r="S25" s="115">
        <v>92066.37000000001</v>
      </c>
      <c r="T25" s="92"/>
      <c r="U25" s="115">
        <v>98869.160000000018</v>
      </c>
      <c r="V25" s="92"/>
      <c r="W25" s="100">
        <v>74540.459999999992</v>
      </c>
      <c r="X25" s="92"/>
      <c r="Y25" s="87">
        <v>69394.909999999989</v>
      </c>
      <c r="Z25" s="92"/>
      <c r="AA25" s="87">
        <f t="shared" si="2"/>
        <v>822424.80999999994</v>
      </c>
      <c r="AB25" s="50"/>
    </row>
    <row r="26" spans="1:28" s="49" customFormat="1" ht="14.25" customHeight="1" x14ac:dyDescent="0.25">
      <c r="A26" s="49" t="s">
        <v>87</v>
      </c>
      <c r="C26" s="100">
        <v>26918.824800000002</v>
      </c>
      <c r="D26" s="92"/>
      <c r="E26" s="100">
        <v>26610.296999999999</v>
      </c>
      <c r="F26" s="87"/>
      <c r="G26" s="100">
        <v>34480.790399999998</v>
      </c>
      <c r="H26" s="87"/>
      <c r="I26" s="100">
        <v>27202.837199999998</v>
      </c>
      <c r="J26" s="87"/>
      <c r="K26" s="100">
        <v>23592.836399999997</v>
      </c>
      <c r="L26" s="87"/>
      <c r="M26" s="100">
        <v>9755.1804000000011</v>
      </c>
      <c r="N26" s="92"/>
      <c r="O26" s="87">
        <v>32265.134999999998</v>
      </c>
      <c r="P26" s="107"/>
      <c r="Q26" s="115">
        <v>23946.740999999998</v>
      </c>
      <c r="R26" s="92"/>
      <c r="S26" s="115">
        <v>38667.875399999997</v>
      </c>
      <c r="T26" s="92"/>
      <c r="U26" s="115">
        <v>41525.047200000001</v>
      </c>
      <c r="V26" s="92"/>
      <c r="W26" s="100">
        <v>31306.993200000001</v>
      </c>
      <c r="X26" s="92"/>
      <c r="Y26" s="87">
        <v>29145.862199999996</v>
      </c>
      <c r="Z26" s="92"/>
      <c r="AA26" s="87">
        <f t="shared" si="2"/>
        <v>345418.42019999999</v>
      </c>
      <c r="AB26" s="50"/>
    </row>
    <row r="27" spans="1:28" s="49" customFormat="1" ht="14.25" customHeight="1" x14ac:dyDescent="0.25">
      <c r="A27" s="49" t="s">
        <v>89</v>
      </c>
      <c r="C27" s="100">
        <v>6409.2440000000006</v>
      </c>
      <c r="D27" s="92"/>
      <c r="E27" s="100">
        <v>6335.7850000000008</v>
      </c>
      <c r="F27" s="87"/>
      <c r="G27" s="100">
        <v>8209.7119999999995</v>
      </c>
      <c r="H27" s="87"/>
      <c r="I27" s="100">
        <v>6476.866</v>
      </c>
      <c r="J27" s="87"/>
      <c r="K27" s="100">
        <v>5617.3419999999996</v>
      </c>
      <c r="L27" s="87"/>
      <c r="M27" s="100">
        <v>2322.6620000000003</v>
      </c>
      <c r="N27" s="92"/>
      <c r="O27" s="87">
        <v>7682.1750000000011</v>
      </c>
      <c r="P27" s="107"/>
      <c r="Q27" s="115">
        <v>5701.6050000000005</v>
      </c>
      <c r="R27" s="92"/>
      <c r="S27" s="115">
        <v>9206.6370000000006</v>
      </c>
      <c r="T27" s="92"/>
      <c r="U27" s="115">
        <v>9886.9159999999993</v>
      </c>
      <c r="V27" s="92"/>
      <c r="W27" s="100">
        <v>7454.0460000000003</v>
      </c>
      <c r="X27" s="92"/>
      <c r="Y27" s="87">
        <v>6939.491</v>
      </c>
      <c r="Z27" s="92"/>
      <c r="AA27" s="87">
        <f t="shared" si="2"/>
        <v>82242.481000000014</v>
      </c>
      <c r="AB27" s="50"/>
    </row>
    <row r="28" spans="1:28" s="49" customFormat="1" ht="14.25" customHeight="1" x14ac:dyDescent="0.25">
      <c r="C28" s="100"/>
      <c r="D28" s="93"/>
      <c r="E28" s="100"/>
      <c r="F28" s="87"/>
      <c r="G28" s="100"/>
      <c r="H28" s="87"/>
      <c r="I28" s="100"/>
      <c r="J28" s="87"/>
      <c r="K28" s="100"/>
      <c r="L28" s="87"/>
      <c r="M28" s="100"/>
      <c r="N28" s="92"/>
      <c r="O28" s="87"/>
      <c r="P28" s="107"/>
      <c r="Q28" s="115"/>
      <c r="R28" s="92"/>
      <c r="S28" s="115"/>
      <c r="T28" s="92"/>
      <c r="U28" s="115"/>
      <c r="V28" s="92"/>
      <c r="W28" s="100"/>
      <c r="X28" s="92"/>
      <c r="Y28" s="87"/>
      <c r="Z28" s="92"/>
      <c r="AA28" s="87"/>
      <c r="AB28" s="50"/>
    </row>
    <row r="29" spans="1:28" s="49" customFormat="1" ht="14.25" customHeight="1" x14ac:dyDescent="0.25">
      <c r="A29" s="54" t="s">
        <v>96</v>
      </c>
      <c r="B29" s="54"/>
      <c r="C29" s="98"/>
      <c r="D29" s="93"/>
      <c r="E29" s="98"/>
      <c r="F29" s="87"/>
      <c r="G29" s="98"/>
      <c r="H29" s="87"/>
      <c r="I29" s="98"/>
      <c r="J29" s="87"/>
      <c r="K29" s="98"/>
      <c r="L29" s="87"/>
      <c r="M29" s="98"/>
      <c r="N29" s="92"/>
      <c r="O29" s="97"/>
      <c r="P29" s="107"/>
      <c r="Q29" s="116"/>
      <c r="R29" s="92"/>
      <c r="S29" s="116"/>
      <c r="T29" s="92"/>
      <c r="U29" s="116"/>
      <c r="V29" s="92"/>
      <c r="W29" s="98"/>
      <c r="X29" s="92"/>
      <c r="Y29" s="97"/>
      <c r="Z29" s="92"/>
      <c r="AA29" s="87"/>
      <c r="AB29" s="47"/>
    </row>
    <row r="30" spans="1:28" s="49" customFormat="1" ht="14.25" customHeight="1" x14ac:dyDescent="0.25">
      <c r="A30" s="49" t="s">
        <v>1</v>
      </c>
      <c r="C30" s="100">
        <v>1522192.5200000003</v>
      </c>
      <c r="D30" s="94"/>
      <c r="E30" s="100">
        <v>1495626.54</v>
      </c>
      <c r="F30" s="87"/>
      <c r="G30" s="100">
        <v>1587857.3800000001</v>
      </c>
      <c r="H30" s="87"/>
      <c r="I30" s="100">
        <v>1379238.4899999998</v>
      </c>
      <c r="J30" s="87"/>
      <c r="K30" s="100">
        <v>1483209.0299999998</v>
      </c>
      <c r="L30" s="87"/>
      <c r="M30" s="100">
        <v>620958.76</v>
      </c>
      <c r="N30" s="92"/>
      <c r="O30" s="87">
        <v>1406906.35</v>
      </c>
      <c r="P30" s="107"/>
      <c r="Q30" s="115">
        <v>1451624.64</v>
      </c>
      <c r="R30" s="92"/>
      <c r="S30" s="115">
        <v>1922970.1399999997</v>
      </c>
      <c r="T30" s="92"/>
      <c r="U30" s="115">
        <v>1888966.26</v>
      </c>
      <c r="V30" s="92"/>
      <c r="W30" s="100">
        <v>1957369.9200000002</v>
      </c>
      <c r="X30" s="92"/>
      <c r="Y30" s="87">
        <v>1599391.36</v>
      </c>
      <c r="Z30" s="92"/>
      <c r="AA30" s="87">
        <f>SUM(C30:Z30)</f>
        <v>18316311.389999997</v>
      </c>
      <c r="AB30" s="50"/>
    </row>
    <row r="31" spans="1:28" s="49" customFormat="1" ht="14.25" customHeight="1" x14ac:dyDescent="0.25">
      <c r="A31" s="49" t="s">
        <v>2</v>
      </c>
      <c r="C31" s="100">
        <v>1386725.51</v>
      </c>
      <c r="D31" s="93"/>
      <c r="E31" s="100">
        <v>1354350.49</v>
      </c>
      <c r="F31" s="87"/>
      <c r="G31" s="100">
        <v>1435310.3599999999</v>
      </c>
      <c r="H31" s="87"/>
      <c r="I31" s="100">
        <v>1239048.2000000002</v>
      </c>
      <c r="J31" s="87"/>
      <c r="K31" s="100">
        <v>1339516.43</v>
      </c>
      <c r="L31" s="87"/>
      <c r="M31" s="100">
        <v>573236.70000000007</v>
      </c>
      <c r="N31" s="92"/>
      <c r="O31" s="87">
        <v>1267614.24</v>
      </c>
      <c r="P31" s="107"/>
      <c r="Q31" s="115">
        <v>1311624.9100000001</v>
      </c>
      <c r="R31" s="92"/>
      <c r="S31" s="115">
        <v>1723711.42</v>
      </c>
      <c r="T31" s="92"/>
      <c r="U31" s="115">
        <v>1674250.52</v>
      </c>
      <c r="V31" s="92"/>
      <c r="W31" s="100">
        <v>1786057.3399999999</v>
      </c>
      <c r="X31" s="92"/>
      <c r="Y31" s="87">
        <v>1441172.7499999998</v>
      </c>
      <c r="Z31" s="92"/>
      <c r="AA31" s="87">
        <f t="shared" ref="AA31:AA35" si="3">SUM(C31:Z31)</f>
        <v>16532618.869999999</v>
      </c>
      <c r="AB31" s="50"/>
    </row>
    <row r="32" spans="1:28" s="49" customFormat="1" ht="14.25" customHeight="1" x14ac:dyDescent="0.25">
      <c r="A32" s="49" t="s">
        <v>88</v>
      </c>
      <c r="C32" s="100">
        <v>0</v>
      </c>
      <c r="D32" s="93"/>
      <c r="E32" s="100">
        <v>0</v>
      </c>
      <c r="F32" s="87"/>
      <c r="G32" s="100">
        <v>0</v>
      </c>
      <c r="H32" s="87"/>
      <c r="I32" s="100">
        <v>0</v>
      </c>
      <c r="J32" s="87"/>
      <c r="K32" s="100">
        <v>0</v>
      </c>
      <c r="L32" s="87"/>
      <c r="M32" s="100">
        <v>0</v>
      </c>
      <c r="N32" s="92"/>
      <c r="O32" s="87">
        <v>0</v>
      </c>
      <c r="P32" s="107"/>
      <c r="Q32" s="115">
        <v>0</v>
      </c>
      <c r="R32" s="92"/>
      <c r="S32" s="115">
        <v>0</v>
      </c>
      <c r="T32" s="92"/>
      <c r="U32" s="115">
        <v>0</v>
      </c>
      <c r="V32" s="92"/>
      <c r="W32" s="100">
        <v>0</v>
      </c>
      <c r="X32" s="92"/>
      <c r="Y32" s="87">
        <v>0</v>
      </c>
      <c r="Z32" s="92"/>
      <c r="AA32" s="87">
        <f t="shared" si="3"/>
        <v>0</v>
      </c>
      <c r="AB32" s="50"/>
    </row>
    <row r="33" spans="1:28" s="49" customFormat="1" ht="14.25" customHeight="1" x14ac:dyDescent="0.25">
      <c r="A33" s="49" t="s">
        <v>31</v>
      </c>
      <c r="C33" s="100">
        <v>135467.00999999998</v>
      </c>
      <c r="D33" s="93"/>
      <c r="E33" s="100">
        <v>141276.04999999999</v>
      </c>
      <c r="F33" s="87"/>
      <c r="G33" s="100">
        <v>152547.02000000002</v>
      </c>
      <c r="H33" s="87"/>
      <c r="I33" s="100">
        <v>140190.28999999998</v>
      </c>
      <c r="J33" s="87"/>
      <c r="K33" s="100">
        <v>143692.60000000003</v>
      </c>
      <c r="L33" s="87"/>
      <c r="M33" s="100">
        <v>47722.06</v>
      </c>
      <c r="N33" s="92"/>
      <c r="O33" s="87">
        <v>139292.11000000002</v>
      </c>
      <c r="P33" s="107"/>
      <c r="Q33" s="115">
        <v>139999.72999999998</v>
      </c>
      <c r="R33" s="92"/>
      <c r="S33" s="115">
        <v>199258.72</v>
      </c>
      <c r="T33" s="92"/>
      <c r="U33" s="115">
        <v>214715.74</v>
      </c>
      <c r="V33" s="92"/>
      <c r="W33" s="100">
        <v>171312.58000000002</v>
      </c>
      <c r="X33" s="92"/>
      <c r="Y33" s="87">
        <v>158218.60999999999</v>
      </c>
      <c r="Z33" s="92"/>
      <c r="AA33" s="87">
        <f t="shared" si="3"/>
        <v>1783692.52</v>
      </c>
      <c r="AB33" s="50"/>
    </row>
    <row r="34" spans="1:28" s="49" customFormat="1" ht="14.25" customHeight="1" x14ac:dyDescent="0.25">
      <c r="A34" s="49" t="s">
        <v>87</v>
      </c>
      <c r="C34" s="100">
        <v>56896.144200000002</v>
      </c>
      <c r="D34" s="93"/>
      <c r="E34" s="100">
        <v>59335.940999999999</v>
      </c>
      <c r="F34" s="87"/>
      <c r="G34" s="100">
        <v>64069.748400000004</v>
      </c>
      <c r="H34" s="87"/>
      <c r="I34" s="100">
        <v>58879.921800000004</v>
      </c>
      <c r="J34" s="87"/>
      <c r="K34" s="100">
        <v>60350.892000000007</v>
      </c>
      <c r="L34" s="87"/>
      <c r="M34" s="100">
        <v>20043.265199999998</v>
      </c>
      <c r="N34" s="92"/>
      <c r="O34" s="87">
        <v>58502.686199999996</v>
      </c>
      <c r="P34" s="107"/>
      <c r="Q34" s="115">
        <v>58799.886599999998</v>
      </c>
      <c r="R34" s="92"/>
      <c r="S34" s="115">
        <v>83688.662400000001</v>
      </c>
      <c r="T34" s="92"/>
      <c r="U34" s="115">
        <v>90180.610799999995</v>
      </c>
      <c r="V34" s="92"/>
      <c r="W34" s="100">
        <v>71951.283599999995</v>
      </c>
      <c r="X34" s="92"/>
      <c r="Y34" s="87">
        <v>66451.816200000001</v>
      </c>
      <c r="Z34" s="92"/>
      <c r="AA34" s="87">
        <f t="shared" si="3"/>
        <v>749150.85840000003</v>
      </c>
      <c r="AB34" s="50"/>
    </row>
    <row r="35" spans="1:28" s="49" customFormat="1" ht="14.25" customHeight="1" x14ac:dyDescent="0.25">
      <c r="A35" s="49" t="s">
        <v>89</v>
      </c>
      <c r="C35" s="100">
        <v>13546.701000000001</v>
      </c>
      <c r="D35" s="93"/>
      <c r="E35" s="100">
        <v>14127.605000000003</v>
      </c>
      <c r="F35" s="87"/>
      <c r="G35" s="100">
        <v>15254.702000000001</v>
      </c>
      <c r="H35" s="87"/>
      <c r="I35" s="100">
        <v>14019.029000000002</v>
      </c>
      <c r="J35" s="87"/>
      <c r="K35" s="100">
        <v>14369.26</v>
      </c>
      <c r="L35" s="87"/>
      <c r="M35" s="100">
        <v>4772.2060000000001</v>
      </c>
      <c r="N35" s="92"/>
      <c r="O35" s="87">
        <v>13929.211000000003</v>
      </c>
      <c r="P35" s="107"/>
      <c r="Q35" s="115">
        <v>13999.973000000002</v>
      </c>
      <c r="R35" s="92"/>
      <c r="S35" s="115">
        <v>19925.871999999999</v>
      </c>
      <c r="T35" s="92"/>
      <c r="U35" s="115">
        <v>21471.574000000004</v>
      </c>
      <c r="V35" s="92"/>
      <c r="W35" s="100">
        <v>17131.257999999998</v>
      </c>
      <c r="X35" s="92"/>
      <c r="Y35" s="87">
        <v>15821.861000000001</v>
      </c>
      <c r="Z35" s="92"/>
      <c r="AA35" s="87">
        <f t="shared" si="3"/>
        <v>178369.25200000001</v>
      </c>
      <c r="AB35" s="50"/>
    </row>
    <row r="36" spans="1:28" s="49" customFormat="1" ht="14.25" customHeight="1" x14ac:dyDescent="0.25">
      <c r="A36" s="50"/>
      <c r="B36" s="50"/>
      <c r="C36" s="100"/>
      <c r="D36" s="93"/>
      <c r="E36" s="100"/>
      <c r="F36" s="87"/>
      <c r="G36" s="100"/>
      <c r="H36" s="87"/>
      <c r="I36" s="100"/>
      <c r="J36" s="87"/>
      <c r="K36" s="100"/>
      <c r="L36" s="87"/>
      <c r="M36" s="100"/>
      <c r="N36" s="92"/>
      <c r="O36" s="87"/>
      <c r="P36" s="107"/>
      <c r="Q36" s="115"/>
      <c r="R36" s="92"/>
      <c r="S36" s="115"/>
      <c r="T36" s="92"/>
      <c r="U36" s="115"/>
      <c r="V36" s="92"/>
      <c r="W36" s="100"/>
      <c r="X36" s="92"/>
      <c r="Y36" s="87"/>
      <c r="Z36" s="92"/>
      <c r="AA36" s="87"/>
    </row>
    <row r="37" spans="1:28" s="49" customFormat="1" ht="14.25" customHeight="1" x14ac:dyDescent="0.25">
      <c r="A37" s="54" t="s">
        <v>98</v>
      </c>
      <c r="B37" s="54"/>
      <c r="C37" s="98"/>
      <c r="D37" s="93"/>
      <c r="E37" s="98"/>
      <c r="F37" s="87"/>
      <c r="G37" s="98"/>
      <c r="H37" s="87"/>
      <c r="I37" s="98"/>
      <c r="J37" s="87"/>
      <c r="K37" s="98"/>
      <c r="L37" s="87"/>
      <c r="M37" s="98"/>
      <c r="N37" s="92"/>
      <c r="O37" s="97"/>
      <c r="P37" s="107"/>
      <c r="Q37" s="116"/>
      <c r="R37" s="92"/>
      <c r="S37" s="116"/>
      <c r="T37" s="92"/>
      <c r="U37" s="116"/>
      <c r="V37" s="92"/>
      <c r="W37" s="98"/>
      <c r="X37" s="92"/>
      <c r="Y37" s="97"/>
      <c r="Z37" s="92"/>
      <c r="AA37" s="87"/>
      <c r="AB37" s="47"/>
    </row>
    <row r="38" spans="1:28" s="49" customFormat="1" ht="14.25" customHeight="1" x14ac:dyDescent="0.25">
      <c r="A38" s="49" t="s">
        <v>1</v>
      </c>
      <c r="C38" s="100">
        <v>789352.02000000014</v>
      </c>
      <c r="D38" s="93"/>
      <c r="E38" s="100">
        <v>1016113.9</v>
      </c>
      <c r="F38" s="87"/>
      <c r="G38" s="100">
        <v>744516.71</v>
      </c>
      <c r="H38" s="87"/>
      <c r="I38" s="100">
        <v>791121.33000000007</v>
      </c>
      <c r="J38" s="87"/>
      <c r="K38" s="100">
        <v>663746.99</v>
      </c>
      <c r="L38" s="87"/>
      <c r="M38" s="100">
        <v>262560.26</v>
      </c>
      <c r="N38" s="92"/>
      <c r="O38" s="87">
        <v>643743.14999999991</v>
      </c>
      <c r="P38" s="107"/>
      <c r="Q38" s="115">
        <v>596242.12000000023</v>
      </c>
      <c r="R38" s="92"/>
      <c r="S38" s="115">
        <v>959521.35999999987</v>
      </c>
      <c r="T38" s="92"/>
      <c r="U38" s="115">
        <v>864754.25</v>
      </c>
      <c r="V38" s="92"/>
      <c r="W38" s="100">
        <v>850413.87</v>
      </c>
      <c r="X38" s="92"/>
      <c r="Y38" s="87">
        <v>689733.95000000007</v>
      </c>
      <c r="Z38" s="92"/>
      <c r="AA38" s="87">
        <f t="shared" ref="AA38:AA43" si="4">SUM(C38:Z38)</f>
        <v>8871819.9100000001</v>
      </c>
      <c r="AB38" s="50"/>
    </row>
    <row r="39" spans="1:28" s="49" customFormat="1" ht="14.25" customHeight="1" x14ac:dyDescent="0.25">
      <c r="A39" s="49" t="s">
        <v>2</v>
      </c>
      <c r="C39" s="100">
        <v>723408.89999999991</v>
      </c>
      <c r="D39" s="93"/>
      <c r="E39" s="100">
        <v>932727.5</v>
      </c>
      <c r="F39" s="87"/>
      <c r="G39" s="100">
        <v>689398.73</v>
      </c>
      <c r="H39" s="87"/>
      <c r="I39" s="100">
        <v>727100.94</v>
      </c>
      <c r="J39" s="87"/>
      <c r="K39" s="100">
        <v>613032.68000000005</v>
      </c>
      <c r="L39" s="87"/>
      <c r="M39" s="100">
        <v>231232.88</v>
      </c>
      <c r="N39" s="92"/>
      <c r="O39" s="87">
        <v>585757.44999999995</v>
      </c>
      <c r="P39" s="107"/>
      <c r="Q39" s="115">
        <v>548340.02999999991</v>
      </c>
      <c r="R39" s="92"/>
      <c r="S39" s="115">
        <v>884809.21</v>
      </c>
      <c r="T39" s="92"/>
      <c r="U39" s="115">
        <v>782137.65999999992</v>
      </c>
      <c r="V39" s="92"/>
      <c r="W39" s="100">
        <v>785799.99999999988</v>
      </c>
      <c r="X39" s="92"/>
      <c r="Y39" s="87">
        <v>640954.43000000005</v>
      </c>
      <c r="Z39" s="92"/>
      <c r="AA39" s="87">
        <f t="shared" si="4"/>
        <v>8144700.4100000001</v>
      </c>
      <c r="AB39" s="50"/>
    </row>
    <row r="40" spans="1:28" s="49" customFormat="1" ht="14.25" customHeight="1" x14ac:dyDescent="0.25">
      <c r="A40" s="49" t="s">
        <v>88</v>
      </c>
      <c r="C40" s="100">
        <v>0</v>
      </c>
      <c r="D40" s="93"/>
      <c r="E40" s="100">
        <v>0</v>
      </c>
      <c r="F40" s="87"/>
      <c r="G40" s="100">
        <v>0</v>
      </c>
      <c r="H40" s="87"/>
      <c r="I40" s="100">
        <v>0</v>
      </c>
      <c r="J40" s="87"/>
      <c r="K40" s="100">
        <v>0</v>
      </c>
      <c r="L40" s="87"/>
      <c r="M40" s="100">
        <v>0</v>
      </c>
      <c r="N40" s="92"/>
      <c r="O40" s="87">
        <v>0</v>
      </c>
      <c r="P40" s="107"/>
      <c r="Q40" s="115">
        <v>0</v>
      </c>
      <c r="R40" s="92"/>
      <c r="S40" s="115">
        <v>0</v>
      </c>
      <c r="T40" s="92"/>
      <c r="U40" s="115">
        <v>0</v>
      </c>
      <c r="V40" s="92"/>
      <c r="W40" s="100">
        <v>0</v>
      </c>
      <c r="X40" s="92"/>
      <c r="Y40" s="87">
        <v>0</v>
      </c>
      <c r="Z40" s="92"/>
      <c r="AA40" s="87">
        <f t="shared" si="4"/>
        <v>0</v>
      </c>
      <c r="AB40" s="50"/>
    </row>
    <row r="41" spans="1:28" s="49" customFormat="1" ht="14.25" customHeight="1" x14ac:dyDescent="0.25">
      <c r="A41" s="49" t="s">
        <v>31</v>
      </c>
      <c r="C41" s="100">
        <v>65943.12</v>
      </c>
      <c r="D41" s="93"/>
      <c r="E41" s="100">
        <v>83386.399999999994</v>
      </c>
      <c r="F41" s="87"/>
      <c r="G41" s="100">
        <v>55117.98</v>
      </c>
      <c r="H41" s="87"/>
      <c r="I41" s="100">
        <v>64020.39</v>
      </c>
      <c r="J41" s="87"/>
      <c r="K41" s="100">
        <v>50714.31</v>
      </c>
      <c r="L41" s="87"/>
      <c r="M41" s="100">
        <v>31327.38</v>
      </c>
      <c r="N41" s="92"/>
      <c r="O41" s="87">
        <v>57985.700000000004</v>
      </c>
      <c r="P41" s="107"/>
      <c r="Q41" s="115">
        <v>47902.09</v>
      </c>
      <c r="R41" s="92"/>
      <c r="S41" s="115">
        <v>74712.149999999994</v>
      </c>
      <c r="T41" s="92"/>
      <c r="U41" s="115">
        <v>82616.590000000011</v>
      </c>
      <c r="V41" s="92"/>
      <c r="W41" s="100">
        <v>64613.869999999995</v>
      </c>
      <c r="X41" s="92"/>
      <c r="Y41" s="87">
        <v>48779.520000000004</v>
      </c>
      <c r="Z41" s="92"/>
      <c r="AA41" s="87">
        <f t="shared" si="4"/>
        <v>727119.5</v>
      </c>
      <c r="AB41" s="50"/>
    </row>
    <row r="42" spans="1:28" s="49" customFormat="1" ht="14.25" customHeight="1" x14ac:dyDescent="0.25">
      <c r="A42" s="49" t="s">
        <v>87</v>
      </c>
      <c r="C42" s="100">
        <v>27696.110399999998</v>
      </c>
      <c r="D42" s="93"/>
      <c r="E42" s="100">
        <v>35022.287999999993</v>
      </c>
      <c r="F42" s="87"/>
      <c r="G42" s="100">
        <v>23149.551599999999</v>
      </c>
      <c r="H42" s="87"/>
      <c r="I42" s="100">
        <v>26888.563799999996</v>
      </c>
      <c r="J42" s="87"/>
      <c r="K42" s="100">
        <v>21300.010200000001</v>
      </c>
      <c r="L42" s="87"/>
      <c r="M42" s="100">
        <v>13157.499600000001</v>
      </c>
      <c r="N42" s="92"/>
      <c r="O42" s="87">
        <v>24353.993999999999</v>
      </c>
      <c r="P42" s="107"/>
      <c r="Q42" s="115">
        <v>20118.877799999998</v>
      </c>
      <c r="R42" s="92"/>
      <c r="S42" s="115">
        <v>31379.102999999999</v>
      </c>
      <c r="T42" s="92"/>
      <c r="U42" s="115">
        <v>34698.967799999999</v>
      </c>
      <c r="V42" s="92"/>
      <c r="W42" s="100">
        <v>27137.825399999994</v>
      </c>
      <c r="X42" s="92"/>
      <c r="Y42" s="87">
        <v>20487.398399999998</v>
      </c>
      <c r="Z42" s="92"/>
      <c r="AA42" s="87">
        <f t="shared" si="4"/>
        <v>305390.18999999994</v>
      </c>
      <c r="AB42" s="50"/>
    </row>
    <row r="43" spans="1:28" s="49" customFormat="1" ht="14.25" customHeight="1" x14ac:dyDescent="0.25">
      <c r="A43" s="49" t="s">
        <v>89</v>
      </c>
      <c r="C43" s="100">
        <v>6594.3119999999999</v>
      </c>
      <c r="D43" s="93"/>
      <c r="E43" s="100">
        <v>8338.6400000000012</v>
      </c>
      <c r="F43" s="87"/>
      <c r="G43" s="100">
        <v>5511.7979999999998</v>
      </c>
      <c r="H43" s="87"/>
      <c r="I43" s="100">
        <v>6402.0389999999998</v>
      </c>
      <c r="J43" s="87"/>
      <c r="K43" s="100">
        <v>5071.4310000000005</v>
      </c>
      <c r="L43" s="87"/>
      <c r="M43" s="100">
        <v>3132.7379999999998</v>
      </c>
      <c r="N43" s="92"/>
      <c r="O43" s="87">
        <v>5798.5700000000015</v>
      </c>
      <c r="P43" s="107"/>
      <c r="Q43" s="115">
        <v>4790.2090000000007</v>
      </c>
      <c r="R43" s="92"/>
      <c r="S43" s="115">
        <v>7471.2150000000001</v>
      </c>
      <c r="T43" s="92"/>
      <c r="U43" s="115">
        <v>8261.6590000000015</v>
      </c>
      <c r="V43" s="92"/>
      <c r="W43" s="100">
        <v>6461.3870000000006</v>
      </c>
      <c r="X43" s="92"/>
      <c r="Y43" s="87">
        <v>4877.9520000000002</v>
      </c>
      <c r="Z43" s="92"/>
      <c r="AA43" s="87">
        <f t="shared" si="4"/>
        <v>72711.950000000012</v>
      </c>
      <c r="AB43" s="50"/>
    </row>
    <row r="44" spans="1:28" s="49" customFormat="1" ht="14.25" customHeight="1" x14ac:dyDescent="0.25">
      <c r="C44" s="100"/>
      <c r="D44" s="93"/>
      <c r="E44" s="100"/>
      <c r="F44" s="87"/>
      <c r="G44" s="100"/>
      <c r="H44" s="87"/>
      <c r="I44" s="100"/>
      <c r="J44" s="87"/>
      <c r="K44" s="100"/>
      <c r="L44" s="87"/>
      <c r="M44" s="100"/>
      <c r="N44" s="92"/>
      <c r="O44" s="87"/>
      <c r="P44" s="107"/>
      <c r="Q44" s="115"/>
      <c r="R44" s="92"/>
      <c r="S44" s="115"/>
      <c r="T44" s="92"/>
      <c r="U44" s="115"/>
      <c r="V44" s="92"/>
      <c r="W44" s="100"/>
      <c r="X44" s="92"/>
      <c r="Y44" s="87"/>
      <c r="Z44" s="92"/>
      <c r="AA44" s="87"/>
      <c r="AB44" s="50"/>
    </row>
    <row r="45" spans="1:28" s="49" customFormat="1" ht="14.25" customHeight="1" x14ac:dyDescent="0.25">
      <c r="A45" s="54" t="s">
        <v>100</v>
      </c>
      <c r="B45" s="54"/>
      <c r="C45" s="98"/>
      <c r="D45" s="93"/>
      <c r="E45" s="98"/>
      <c r="F45" s="87"/>
      <c r="G45" s="98"/>
      <c r="H45" s="87"/>
      <c r="I45" s="98"/>
      <c r="J45" s="87"/>
      <c r="K45" s="98"/>
      <c r="L45" s="87"/>
      <c r="M45" s="98"/>
      <c r="N45" s="92"/>
      <c r="O45" s="97"/>
      <c r="P45" s="107"/>
      <c r="Q45" s="116"/>
      <c r="R45" s="92"/>
      <c r="S45" s="116"/>
      <c r="T45" s="92"/>
      <c r="U45" s="116"/>
      <c r="V45" s="92"/>
      <c r="W45" s="98"/>
      <c r="X45" s="92"/>
      <c r="Y45" s="97"/>
      <c r="Z45" s="92"/>
      <c r="AA45" s="87"/>
      <c r="AB45" s="50"/>
    </row>
    <row r="46" spans="1:28" s="49" customFormat="1" ht="14.25" customHeight="1" x14ac:dyDescent="0.25">
      <c r="A46" s="49" t="s">
        <v>1</v>
      </c>
      <c r="C46" s="100">
        <v>575358.56000000006</v>
      </c>
      <c r="D46" s="93"/>
      <c r="E46" s="100">
        <v>624406.19999999995</v>
      </c>
      <c r="F46" s="87"/>
      <c r="G46" s="100">
        <v>774160.87</v>
      </c>
      <c r="H46" s="87"/>
      <c r="I46" s="100">
        <v>589776.72</v>
      </c>
      <c r="J46" s="87"/>
      <c r="K46" s="100">
        <v>510238.01999999996</v>
      </c>
      <c r="L46" s="87"/>
      <c r="M46" s="100">
        <v>141135.46000000002</v>
      </c>
      <c r="N46" s="92"/>
      <c r="O46" s="87">
        <v>86816.49</v>
      </c>
      <c r="P46" s="107"/>
      <c r="Q46" s="115">
        <v>0</v>
      </c>
      <c r="R46" s="92"/>
      <c r="S46" s="115">
        <v>0</v>
      </c>
      <c r="T46" s="92"/>
      <c r="U46" s="115">
        <v>0</v>
      </c>
      <c r="V46" s="92"/>
      <c r="W46" s="115">
        <v>0</v>
      </c>
      <c r="X46" s="92"/>
      <c r="Y46" s="87">
        <v>0</v>
      </c>
      <c r="Z46" s="92"/>
      <c r="AA46" s="87">
        <f t="shared" ref="AA46:AA51" si="5">SUM(C46:Z46)</f>
        <v>3301892.32</v>
      </c>
      <c r="AB46" s="50"/>
    </row>
    <row r="47" spans="1:28" s="49" customFormat="1" ht="14.25" customHeight="1" x14ac:dyDescent="0.25">
      <c r="A47" s="49" t="s">
        <v>2</v>
      </c>
      <c r="C47" s="100">
        <v>529356.68000000005</v>
      </c>
      <c r="D47" s="93"/>
      <c r="E47" s="100">
        <v>575617.35</v>
      </c>
      <c r="F47" s="87"/>
      <c r="G47" s="100">
        <v>715262</v>
      </c>
      <c r="H47" s="87"/>
      <c r="I47" s="100">
        <v>536549.24</v>
      </c>
      <c r="J47" s="87"/>
      <c r="K47" s="100">
        <v>481024.29</v>
      </c>
      <c r="L47" s="87"/>
      <c r="M47" s="100">
        <v>123053.43</v>
      </c>
      <c r="N47" s="92"/>
      <c r="O47" s="87">
        <v>73863.94</v>
      </c>
      <c r="P47" s="107"/>
      <c r="Q47" s="115">
        <v>0</v>
      </c>
      <c r="R47" s="92"/>
      <c r="S47" s="115">
        <v>0</v>
      </c>
      <c r="T47" s="92"/>
      <c r="U47" s="115">
        <v>0</v>
      </c>
      <c r="V47" s="92"/>
      <c r="W47" s="115">
        <v>0</v>
      </c>
      <c r="X47" s="92"/>
      <c r="Y47" s="87">
        <v>0</v>
      </c>
      <c r="Z47" s="92"/>
      <c r="AA47" s="87">
        <f t="shared" si="5"/>
        <v>3034726.93</v>
      </c>
      <c r="AB47" s="50"/>
    </row>
    <row r="48" spans="1:28" s="49" customFormat="1" ht="14.25" customHeight="1" x14ac:dyDescent="0.25">
      <c r="A48" s="49" t="s">
        <v>88</v>
      </c>
      <c r="C48" s="100">
        <v>0</v>
      </c>
      <c r="D48" s="93"/>
      <c r="E48" s="100">
        <v>0</v>
      </c>
      <c r="F48" s="87"/>
      <c r="G48" s="100">
        <v>0</v>
      </c>
      <c r="H48" s="87"/>
      <c r="I48" s="100">
        <v>0</v>
      </c>
      <c r="J48" s="87"/>
      <c r="K48" s="100">
        <v>0</v>
      </c>
      <c r="L48" s="87"/>
      <c r="M48" s="100">
        <v>0</v>
      </c>
      <c r="N48" s="92"/>
      <c r="O48" s="87">
        <v>0</v>
      </c>
      <c r="P48" s="107"/>
      <c r="Q48" s="115">
        <v>0</v>
      </c>
      <c r="R48" s="92"/>
      <c r="S48" s="115">
        <v>0</v>
      </c>
      <c r="T48" s="92"/>
      <c r="U48" s="115">
        <v>0</v>
      </c>
      <c r="V48" s="92"/>
      <c r="W48" s="115">
        <v>0</v>
      </c>
      <c r="X48" s="92"/>
      <c r="Y48" s="87">
        <v>0</v>
      </c>
      <c r="Z48" s="92"/>
      <c r="AA48" s="87">
        <f t="shared" si="5"/>
        <v>0</v>
      </c>
      <c r="AB48" s="50"/>
    </row>
    <row r="49" spans="1:28" s="49" customFormat="1" ht="14.25" customHeight="1" x14ac:dyDescent="0.25">
      <c r="A49" s="49" t="s">
        <v>31</v>
      </c>
      <c r="C49" s="100">
        <v>46001.880000000005</v>
      </c>
      <c r="D49" s="93"/>
      <c r="E49" s="100">
        <v>48788.85</v>
      </c>
      <c r="F49" s="87"/>
      <c r="G49" s="100">
        <v>58898.87</v>
      </c>
      <c r="H49" s="87"/>
      <c r="I49" s="100">
        <v>53227.48</v>
      </c>
      <c r="J49" s="87"/>
      <c r="K49" s="100">
        <v>29213.73</v>
      </c>
      <c r="L49" s="87"/>
      <c r="M49" s="100">
        <v>18082.03</v>
      </c>
      <c r="N49" s="92"/>
      <c r="O49" s="87">
        <v>12952.55</v>
      </c>
      <c r="P49" s="107"/>
      <c r="Q49" s="115">
        <v>0</v>
      </c>
      <c r="R49" s="92"/>
      <c r="S49" s="115">
        <v>0</v>
      </c>
      <c r="T49" s="92"/>
      <c r="U49" s="115">
        <v>0</v>
      </c>
      <c r="V49" s="92"/>
      <c r="W49" s="115">
        <v>0</v>
      </c>
      <c r="X49" s="92"/>
      <c r="Y49" s="87">
        <v>0</v>
      </c>
      <c r="Z49" s="92"/>
      <c r="AA49" s="87">
        <f t="shared" si="5"/>
        <v>267165.39</v>
      </c>
      <c r="AB49" s="50"/>
    </row>
    <row r="50" spans="1:28" s="49" customFormat="1" ht="14.25" customHeight="1" x14ac:dyDescent="0.25">
      <c r="A50" s="49" t="s">
        <v>87</v>
      </c>
      <c r="C50" s="100">
        <v>19320.7896</v>
      </c>
      <c r="D50" s="93"/>
      <c r="E50" s="100">
        <v>20491.316999999999</v>
      </c>
      <c r="F50" s="87"/>
      <c r="G50" s="100">
        <v>24737.525399999999</v>
      </c>
      <c r="H50" s="87"/>
      <c r="I50" s="100">
        <v>22355.541599999997</v>
      </c>
      <c r="J50" s="87"/>
      <c r="K50" s="100">
        <v>12269.766600000001</v>
      </c>
      <c r="L50" s="87"/>
      <c r="M50" s="100">
        <v>7594.4525999999996</v>
      </c>
      <c r="N50" s="92"/>
      <c r="O50" s="87">
        <v>5440.0709999999999</v>
      </c>
      <c r="P50" s="107"/>
      <c r="Q50" s="115">
        <v>0</v>
      </c>
      <c r="R50" s="92"/>
      <c r="S50" s="115">
        <v>0</v>
      </c>
      <c r="T50" s="92"/>
      <c r="U50" s="115">
        <v>0</v>
      </c>
      <c r="V50" s="92"/>
      <c r="W50" s="115">
        <v>0</v>
      </c>
      <c r="X50" s="92"/>
      <c r="Y50" s="87">
        <v>0</v>
      </c>
      <c r="Z50" s="92"/>
      <c r="AA50" s="87">
        <f t="shared" si="5"/>
        <v>112209.4638</v>
      </c>
      <c r="AB50" s="50"/>
    </row>
    <row r="51" spans="1:28" s="49" customFormat="1" ht="14.25" customHeight="1" x14ac:dyDescent="0.25">
      <c r="A51" s="49" t="s">
        <v>89</v>
      </c>
      <c r="C51" s="100">
        <v>4600.1880000000001</v>
      </c>
      <c r="D51" s="93"/>
      <c r="E51" s="100">
        <v>4878.8849999999993</v>
      </c>
      <c r="F51" s="87"/>
      <c r="G51" s="100">
        <v>5889.8870000000006</v>
      </c>
      <c r="H51" s="87"/>
      <c r="I51" s="100">
        <v>5322.7479999999996</v>
      </c>
      <c r="J51" s="87"/>
      <c r="K51" s="100">
        <v>2921.3730000000005</v>
      </c>
      <c r="L51" s="87"/>
      <c r="M51" s="100">
        <v>1808.203</v>
      </c>
      <c r="N51" s="92"/>
      <c r="O51" s="87">
        <v>1295.2550000000003</v>
      </c>
      <c r="P51" s="107"/>
      <c r="Q51" s="115">
        <v>0</v>
      </c>
      <c r="R51" s="92"/>
      <c r="S51" s="115">
        <v>0</v>
      </c>
      <c r="T51" s="92"/>
      <c r="U51" s="115">
        <v>0</v>
      </c>
      <c r="V51" s="92"/>
      <c r="W51" s="115">
        <v>0</v>
      </c>
      <c r="X51" s="92"/>
      <c r="Y51" s="87">
        <v>0</v>
      </c>
      <c r="Z51" s="92"/>
      <c r="AA51" s="87">
        <f t="shared" si="5"/>
        <v>26716.539000000001</v>
      </c>
      <c r="AB51" s="50"/>
    </row>
    <row r="52" spans="1:28" s="49" customFormat="1" ht="14.25" customHeight="1" x14ac:dyDescent="0.25">
      <c r="C52" s="100"/>
      <c r="D52" s="93"/>
      <c r="E52" s="100"/>
      <c r="F52" s="87"/>
      <c r="G52" s="100"/>
      <c r="H52" s="87"/>
      <c r="I52" s="100"/>
      <c r="J52" s="87"/>
      <c r="K52" s="100"/>
      <c r="L52" s="87"/>
      <c r="M52" s="100"/>
      <c r="N52" s="92"/>
      <c r="O52" s="87"/>
      <c r="P52" s="107"/>
      <c r="Q52" s="115"/>
      <c r="R52" s="92"/>
      <c r="S52" s="115"/>
      <c r="T52" s="92"/>
      <c r="U52" s="115"/>
      <c r="V52" s="92"/>
      <c r="W52" s="100"/>
      <c r="X52" s="92"/>
      <c r="Y52" s="87"/>
      <c r="Z52" s="92"/>
      <c r="AA52" s="87"/>
      <c r="AB52" s="50"/>
    </row>
    <row r="53" spans="1:28" s="49" customFormat="1" ht="14.25" customHeight="1" x14ac:dyDescent="0.25">
      <c r="A53" s="54" t="s">
        <v>99</v>
      </c>
      <c r="B53" s="54"/>
      <c r="C53" s="98"/>
      <c r="D53" s="93"/>
      <c r="E53" s="98"/>
      <c r="F53" s="87"/>
      <c r="G53" s="98"/>
      <c r="H53" s="87"/>
      <c r="I53" s="98"/>
      <c r="J53" s="87"/>
      <c r="K53" s="98"/>
      <c r="L53" s="87"/>
      <c r="M53" s="98"/>
      <c r="N53" s="92"/>
      <c r="O53" s="97"/>
      <c r="P53" s="107"/>
      <c r="Q53" s="116"/>
      <c r="R53" s="92"/>
      <c r="S53" s="116"/>
      <c r="T53" s="92"/>
      <c r="U53" s="116"/>
      <c r="V53" s="92"/>
      <c r="W53" s="98"/>
      <c r="X53" s="92"/>
      <c r="Y53" s="97"/>
      <c r="Z53" s="92"/>
      <c r="AA53" s="87"/>
      <c r="AB53" s="50"/>
    </row>
    <row r="54" spans="1:28" s="49" customFormat="1" ht="14.25" customHeight="1" x14ac:dyDescent="0.25">
      <c r="A54" s="49" t="s">
        <v>1</v>
      </c>
      <c r="C54" s="100">
        <v>1679245.76</v>
      </c>
      <c r="D54" s="93"/>
      <c r="E54" s="100">
        <v>1649264.6600000001</v>
      </c>
      <c r="F54" s="87"/>
      <c r="G54" s="100">
        <v>1564360.5799999998</v>
      </c>
      <c r="H54" s="87"/>
      <c r="I54" s="100">
        <v>1299771.1600000001</v>
      </c>
      <c r="J54" s="87"/>
      <c r="K54" s="100">
        <v>1294650.6400000001</v>
      </c>
      <c r="L54" s="87"/>
      <c r="M54" s="100">
        <v>479860.53</v>
      </c>
      <c r="N54" s="92"/>
      <c r="O54" s="87">
        <v>1473823.6</v>
      </c>
      <c r="P54" s="107"/>
      <c r="Q54" s="115">
        <v>1607114.2499999998</v>
      </c>
      <c r="R54" s="92"/>
      <c r="S54" s="115">
        <v>2297247.73</v>
      </c>
      <c r="T54" s="92"/>
      <c r="U54" s="115">
        <v>1951583.9499999997</v>
      </c>
      <c r="V54" s="92"/>
      <c r="W54" s="100">
        <v>1859526.15</v>
      </c>
      <c r="X54" s="92"/>
      <c r="Y54" s="87">
        <v>1667048.48</v>
      </c>
      <c r="Z54" s="92"/>
      <c r="AA54" s="87">
        <f t="shared" ref="AA54:AA59" si="6">SUM(C54:Z54)</f>
        <v>18823497.490000002</v>
      </c>
      <c r="AB54" s="50"/>
    </row>
    <row r="55" spans="1:28" s="49" customFormat="1" ht="14.25" customHeight="1" x14ac:dyDescent="0.25">
      <c r="A55" s="49" t="s">
        <v>2</v>
      </c>
      <c r="C55" s="100">
        <v>1526747.73</v>
      </c>
      <c r="D55" s="93"/>
      <c r="E55" s="100">
        <v>1496265.31</v>
      </c>
      <c r="F55" s="87"/>
      <c r="G55" s="100">
        <v>1409567.0700000003</v>
      </c>
      <c r="H55" s="87"/>
      <c r="I55" s="100">
        <v>1185006.6000000001</v>
      </c>
      <c r="J55" s="87"/>
      <c r="K55" s="100">
        <v>1163897.1500000001</v>
      </c>
      <c r="L55" s="87"/>
      <c r="M55" s="100">
        <v>445563.26</v>
      </c>
      <c r="N55" s="92"/>
      <c r="O55" s="87">
        <v>1373304.2199999997</v>
      </c>
      <c r="P55" s="107"/>
      <c r="Q55" s="115">
        <v>1464310.3200000003</v>
      </c>
      <c r="R55" s="92"/>
      <c r="S55" s="115">
        <v>2083893.4600000002</v>
      </c>
      <c r="T55" s="92"/>
      <c r="U55" s="115">
        <v>1770663.64</v>
      </c>
      <c r="V55" s="92"/>
      <c r="W55" s="100">
        <v>1714905.13</v>
      </c>
      <c r="X55" s="92"/>
      <c r="Y55" s="87">
        <v>1516345.31</v>
      </c>
      <c r="Z55" s="92"/>
      <c r="AA55" s="87">
        <f t="shared" si="6"/>
        <v>17150469.199999999</v>
      </c>
      <c r="AB55" s="50"/>
    </row>
    <row r="56" spans="1:28" s="49" customFormat="1" ht="14.25" customHeight="1" x14ac:dyDescent="0.25">
      <c r="A56" s="49" t="s">
        <v>88</v>
      </c>
      <c r="C56" s="100">
        <v>0</v>
      </c>
      <c r="D56" s="93"/>
      <c r="E56" s="100">
        <v>0</v>
      </c>
      <c r="F56" s="87"/>
      <c r="G56" s="100">
        <v>0</v>
      </c>
      <c r="H56" s="87"/>
      <c r="I56" s="100">
        <v>0</v>
      </c>
      <c r="J56" s="87"/>
      <c r="K56" s="100">
        <v>0</v>
      </c>
      <c r="L56" s="87"/>
      <c r="M56" s="100">
        <v>0</v>
      </c>
      <c r="N56" s="92"/>
      <c r="O56" s="87">
        <v>0</v>
      </c>
      <c r="P56" s="107"/>
      <c r="Q56" s="115">
        <v>0</v>
      </c>
      <c r="R56" s="92"/>
      <c r="S56" s="115">
        <v>0</v>
      </c>
      <c r="T56" s="92"/>
      <c r="U56" s="115">
        <v>0</v>
      </c>
      <c r="V56" s="92"/>
      <c r="W56" s="100">
        <v>0</v>
      </c>
      <c r="X56" s="92"/>
      <c r="Y56" s="87">
        <v>0</v>
      </c>
      <c r="Z56" s="92"/>
      <c r="AA56" s="87">
        <f t="shared" si="6"/>
        <v>0</v>
      </c>
      <c r="AB56" s="50"/>
    </row>
    <row r="57" spans="1:28" s="49" customFormat="1" ht="14.25" customHeight="1" x14ac:dyDescent="0.25">
      <c r="A57" s="49" t="s">
        <v>31</v>
      </c>
      <c r="C57" s="100">
        <v>152498.03</v>
      </c>
      <c r="D57" s="93"/>
      <c r="E57" s="100">
        <v>152999.34999999998</v>
      </c>
      <c r="F57" s="87"/>
      <c r="G57" s="100">
        <v>154793.51</v>
      </c>
      <c r="H57" s="87"/>
      <c r="I57" s="100">
        <v>114764.55999999998</v>
      </c>
      <c r="J57" s="87"/>
      <c r="K57" s="100">
        <v>130753.48999999999</v>
      </c>
      <c r="L57" s="87"/>
      <c r="M57" s="100">
        <v>34297.269999999997</v>
      </c>
      <c r="N57" s="92"/>
      <c r="O57" s="87">
        <v>100519.38</v>
      </c>
      <c r="P57" s="107"/>
      <c r="Q57" s="115">
        <v>142803.93</v>
      </c>
      <c r="R57" s="92"/>
      <c r="S57" s="115">
        <v>213354.27</v>
      </c>
      <c r="T57" s="92"/>
      <c r="U57" s="115">
        <v>180920.31000000003</v>
      </c>
      <c r="V57" s="92"/>
      <c r="W57" s="100">
        <v>144621.01999999999</v>
      </c>
      <c r="X57" s="92"/>
      <c r="Y57" s="87">
        <v>150703.17000000001</v>
      </c>
      <c r="Z57" s="92"/>
      <c r="AA57" s="87">
        <f t="shared" si="6"/>
        <v>1673028.29</v>
      </c>
      <c r="AB57" s="50"/>
    </row>
    <row r="58" spans="1:28" s="49" customFormat="1" ht="14.25" customHeight="1" x14ac:dyDescent="0.25">
      <c r="A58" s="49" t="s">
        <v>87</v>
      </c>
      <c r="C58" s="100">
        <v>64049.172599999998</v>
      </c>
      <c r="D58" s="93"/>
      <c r="E58" s="100">
        <v>64259.726999999999</v>
      </c>
      <c r="F58" s="87"/>
      <c r="G58" s="100">
        <v>65013.2742</v>
      </c>
      <c r="H58" s="87"/>
      <c r="I58" s="100">
        <v>48201.1152</v>
      </c>
      <c r="J58" s="87"/>
      <c r="K58" s="100">
        <v>54916.465800000005</v>
      </c>
      <c r="L58" s="87"/>
      <c r="M58" s="100">
        <v>14404.8534</v>
      </c>
      <c r="N58" s="92"/>
      <c r="O58" s="87">
        <v>42218.13960000001</v>
      </c>
      <c r="P58" s="107"/>
      <c r="Q58" s="115">
        <v>59977.650599999994</v>
      </c>
      <c r="R58" s="92"/>
      <c r="S58" s="115">
        <v>89608.79339999998</v>
      </c>
      <c r="T58" s="92"/>
      <c r="U58" s="115">
        <v>75986.530199999994</v>
      </c>
      <c r="V58" s="92"/>
      <c r="W58" s="100">
        <v>60740.828399999999</v>
      </c>
      <c r="X58" s="92"/>
      <c r="Y58" s="87">
        <v>63295.331399999995</v>
      </c>
      <c r="Z58" s="92"/>
      <c r="AA58" s="87">
        <f t="shared" si="6"/>
        <v>702671.88179999997</v>
      </c>
      <c r="AB58" s="50"/>
    </row>
    <row r="59" spans="1:28" s="49" customFormat="1" ht="15" customHeight="1" x14ac:dyDescent="0.25">
      <c r="A59" s="49" t="s">
        <v>89</v>
      </c>
      <c r="C59" s="100">
        <v>15249.803</v>
      </c>
      <c r="D59" s="93"/>
      <c r="E59" s="100">
        <v>15299.935000000001</v>
      </c>
      <c r="F59" s="87"/>
      <c r="G59" s="100">
        <v>15479.351000000001</v>
      </c>
      <c r="H59" s="87"/>
      <c r="I59" s="100">
        <v>11476.456</v>
      </c>
      <c r="J59" s="87"/>
      <c r="K59" s="100">
        <v>13075.349000000002</v>
      </c>
      <c r="L59" s="87"/>
      <c r="M59" s="100">
        <v>3429.7269999999999</v>
      </c>
      <c r="N59" s="92"/>
      <c r="O59" s="87">
        <v>10051.938</v>
      </c>
      <c r="P59" s="107"/>
      <c r="Q59" s="115">
        <v>14280.393000000002</v>
      </c>
      <c r="R59" s="92"/>
      <c r="S59" s="115">
        <v>21335.427000000003</v>
      </c>
      <c r="T59" s="92"/>
      <c r="U59" s="115">
        <v>18092.031000000003</v>
      </c>
      <c r="V59" s="92"/>
      <c r="W59" s="100">
        <v>14462.101999999999</v>
      </c>
      <c r="X59" s="92"/>
      <c r="Y59" s="87">
        <v>15070.317000000003</v>
      </c>
      <c r="Z59" s="92"/>
      <c r="AA59" s="87">
        <f t="shared" si="6"/>
        <v>167302.829</v>
      </c>
      <c r="AB59" s="50"/>
    </row>
    <row r="60" spans="1:28" s="49" customFormat="1" ht="15" customHeight="1" x14ac:dyDescent="0.25">
      <c r="C60" s="100"/>
      <c r="D60" s="93"/>
      <c r="E60" s="100"/>
      <c r="F60" s="87"/>
      <c r="G60" s="100"/>
      <c r="H60" s="87"/>
      <c r="I60" s="100"/>
      <c r="J60" s="87"/>
      <c r="K60" s="100"/>
      <c r="L60" s="87"/>
      <c r="M60" s="100"/>
      <c r="N60" s="92"/>
      <c r="O60" s="87"/>
      <c r="P60" s="107"/>
      <c r="Q60" s="115"/>
      <c r="R60" s="92"/>
      <c r="S60" s="115"/>
      <c r="T60" s="92"/>
      <c r="U60" s="115"/>
      <c r="V60" s="92"/>
      <c r="W60" s="100"/>
      <c r="X60" s="92"/>
      <c r="Y60" s="87"/>
      <c r="Z60" s="92"/>
      <c r="AA60" s="87"/>
      <c r="AB60" s="50"/>
    </row>
    <row r="61" spans="1:28" s="49" customFormat="1" ht="14.25" customHeight="1" x14ac:dyDescent="0.25">
      <c r="A61" s="54" t="s">
        <v>101</v>
      </c>
      <c r="B61" s="54"/>
      <c r="C61" s="98"/>
      <c r="D61" s="93"/>
      <c r="E61" s="98"/>
      <c r="F61" s="87"/>
      <c r="G61" s="98"/>
      <c r="H61" s="87"/>
      <c r="I61" s="98"/>
      <c r="J61" s="87"/>
      <c r="K61" s="98"/>
      <c r="L61" s="87"/>
      <c r="M61" s="98"/>
      <c r="N61" s="92"/>
      <c r="O61" s="97"/>
      <c r="P61" s="107"/>
      <c r="Q61" s="116"/>
      <c r="R61" s="92"/>
      <c r="S61" s="116"/>
      <c r="T61" s="92"/>
      <c r="U61" s="116"/>
      <c r="V61" s="92"/>
      <c r="W61" s="98"/>
      <c r="X61" s="92"/>
      <c r="Y61" s="97"/>
      <c r="Z61" s="92"/>
      <c r="AA61" s="87"/>
    </row>
    <row r="62" spans="1:28" s="49" customFormat="1" ht="14.25" customHeight="1" x14ac:dyDescent="0.25">
      <c r="A62" s="49" t="s">
        <v>1</v>
      </c>
      <c r="C62" s="100">
        <v>1136729.6000000001</v>
      </c>
      <c r="D62" s="93"/>
      <c r="E62" s="100">
        <v>1131299.71</v>
      </c>
      <c r="F62" s="87"/>
      <c r="G62" s="100">
        <v>1257373.5999999999</v>
      </c>
      <c r="H62" s="87"/>
      <c r="I62" s="100">
        <v>1519010.7</v>
      </c>
      <c r="J62" s="87"/>
      <c r="K62" s="100">
        <v>1312699.3</v>
      </c>
      <c r="L62" s="87"/>
      <c r="M62" s="100">
        <v>501701.81</v>
      </c>
      <c r="N62" s="92"/>
      <c r="O62" s="87">
        <v>1249120.71</v>
      </c>
      <c r="P62" s="107"/>
      <c r="Q62" s="115">
        <v>1038946.69</v>
      </c>
      <c r="R62" s="92"/>
      <c r="S62" s="115">
        <v>1723636.1099999999</v>
      </c>
      <c r="T62" s="92"/>
      <c r="U62" s="115">
        <v>1631727.47</v>
      </c>
      <c r="V62" s="92"/>
      <c r="W62" s="100">
        <v>1601427.8599999999</v>
      </c>
      <c r="X62" s="92"/>
      <c r="Y62" s="87">
        <v>1300611.92</v>
      </c>
      <c r="Z62" s="92"/>
      <c r="AA62" s="87">
        <f t="shared" ref="AA62:AA67" si="7">SUM(C62:Z62)</f>
        <v>15404285.479999999</v>
      </c>
    </row>
    <row r="63" spans="1:28" s="49" customFormat="1" ht="14.25" customHeight="1" x14ac:dyDescent="0.25">
      <c r="A63" s="49" t="s">
        <v>2</v>
      </c>
      <c r="C63" s="100">
        <v>1052617.9300000002</v>
      </c>
      <c r="D63" s="93"/>
      <c r="E63" s="100">
        <v>1042152.1399999999</v>
      </c>
      <c r="F63" s="87"/>
      <c r="G63" s="100">
        <v>1159418.4000000001</v>
      </c>
      <c r="H63" s="87"/>
      <c r="I63" s="100">
        <v>1406486.5799999998</v>
      </c>
      <c r="J63" s="87"/>
      <c r="K63" s="100">
        <v>1197511.73</v>
      </c>
      <c r="L63" s="87"/>
      <c r="M63" s="100">
        <v>466895.35</v>
      </c>
      <c r="N63" s="92"/>
      <c r="O63" s="87">
        <v>1171269.71</v>
      </c>
      <c r="P63" s="107"/>
      <c r="Q63" s="115">
        <v>928145.94</v>
      </c>
      <c r="R63" s="92"/>
      <c r="S63" s="115">
        <v>1588732.31</v>
      </c>
      <c r="T63" s="92"/>
      <c r="U63" s="115">
        <v>1485176.3999999997</v>
      </c>
      <c r="V63" s="92"/>
      <c r="W63" s="100">
        <v>1480314.69</v>
      </c>
      <c r="X63" s="92"/>
      <c r="Y63" s="87">
        <v>1182668.7899999998</v>
      </c>
      <c r="Z63" s="92"/>
      <c r="AA63" s="87">
        <f t="shared" si="7"/>
        <v>14161389.969999999</v>
      </c>
    </row>
    <row r="64" spans="1:28" s="49" customFormat="1" ht="14.25" customHeight="1" x14ac:dyDescent="0.25">
      <c r="A64" s="49" t="s">
        <v>88</v>
      </c>
      <c r="C64" s="100">
        <v>0</v>
      </c>
      <c r="D64" s="93"/>
      <c r="E64" s="100">
        <v>0</v>
      </c>
      <c r="F64" s="87"/>
      <c r="G64" s="100">
        <v>0</v>
      </c>
      <c r="H64" s="87"/>
      <c r="I64" s="100">
        <v>0</v>
      </c>
      <c r="J64" s="87"/>
      <c r="K64" s="100">
        <v>0</v>
      </c>
      <c r="L64" s="87"/>
      <c r="M64" s="100">
        <v>0</v>
      </c>
      <c r="N64" s="92"/>
      <c r="O64" s="87">
        <v>0</v>
      </c>
      <c r="P64" s="107"/>
      <c r="Q64" s="115">
        <v>0</v>
      </c>
      <c r="R64" s="92"/>
      <c r="S64" s="115">
        <v>0</v>
      </c>
      <c r="T64" s="92"/>
      <c r="U64" s="115">
        <v>0</v>
      </c>
      <c r="V64" s="92"/>
      <c r="W64" s="100">
        <v>0</v>
      </c>
      <c r="X64" s="92"/>
      <c r="Y64" s="87">
        <v>0</v>
      </c>
      <c r="Z64" s="92"/>
      <c r="AA64" s="87">
        <f t="shared" si="7"/>
        <v>0</v>
      </c>
    </row>
    <row r="65" spans="1:27" s="49" customFormat="1" ht="14.25" customHeight="1" x14ac:dyDescent="0.25">
      <c r="A65" s="49" t="s">
        <v>31</v>
      </c>
      <c r="C65" s="100">
        <v>84111.67</v>
      </c>
      <c r="D65" s="93"/>
      <c r="E65" s="100">
        <v>89147.569999999992</v>
      </c>
      <c r="F65" s="87"/>
      <c r="G65" s="100">
        <v>97955.199999999997</v>
      </c>
      <c r="H65" s="87"/>
      <c r="I65" s="100">
        <v>112524.12000000001</v>
      </c>
      <c r="J65" s="87"/>
      <c r="K65" s="100">
        <v>115187.57</v>
      </c>
      <c r="L65" s="87"/>
      <c r="M65" s="100">
        <v>34806.46</v>
      </c>
      <c r="N65" s="92"/>
      <c r="O65" s="87">
        <v>77851</v>
      </c>
      <c r="P65" s="107"/>
      <c r="Q65" s="115">
        <v>110800.75</v>
      </c>
      <c r="R65" s="92"/>
      <c r="S65" s="115">
        <v>134903.79999999999</v>
      </c>
      <c r="T65" s="92"/>
      <c r="U65" s="115">
        <v>146551.07</v>
      </c>
      <c r="V65" s="92"/>
      <c r="W65" s="100">
        <v>121113.16999999998</v>
      </c>
      <c r="X65" s="92"/>
      <c r="Y65" s="87">
        <v>117943.12999999999</v>
      </c>
      <c r="Z65" s="92"/>
      <c r="AA65" s="87">
        <f t="shared" si="7"/>
        <v>1242895.5099999998</v>
      </c>
    </row>
    <row r="66" spans="1:27" s="49" customFormat="1" ht="14.25" customHeight="1" x14ac:dyDescent="0.25">
      <c r="A66" s="49" t="s">
        <v>87</v>
      </c>
      <c r="C66" s="100">
        <v>35326.901400000002</v>
      </c>
      <c r="D66" s="93"/>
      <c r="E66" s="100">
        <v>37441.979400000004</v>
      </c>
      <c r="F66" s="87"/>
      <c r="G66" s="100">
        <v>41141.183999999994</v>
      </c>
      <c r="H66" s="87"/>
      <c r="I66" s="100">
        <v>47260.130399999995</v>
      </c>
      <c r="J66" s="87"/>
      <c r="K66" s="100">
        <v>48378.779399999999</v>
      </c>
      <c r="L66" s="87"/>
      <c r="M66" s="100">
        <v>14618.713199999998</v>
      </c>
      <c r="N66" s="92"/>
      <c r="O66" s="87">
        <v>32697.42</v>
      </c>
      <c r="P66" s="107"/>
      <c r="Q66" s="115">
        <v>46536.314999999995</v>
      </c>
      <c r="R66" s="92"/>
      <c r="S66" s="115">
        <v>56659.596000000005</v>
      </c>
      <c r="T66" s="92"/>
      <c r="U66" s="115">
        <v>61551.449399999998</v>
      </c>
      <c r="V66" s="92"/>
      <c r="W66" s="100">
        <v>50867.531399999993</v>
      </c>
      <c r="X66" s="92"/>
      <c r="Y66" s="87">
        <v>49536.114600000001</v>
      </c>
      <c r="Z66" s="92"/>
      <c r="AA66" s="87">
        <f t="shared" si="7"/>
        <v>522016.11419999995</v>
      </c>
    </row>
    <row r="67" spans="1:27" s="49" customFormat="1" ht="15.75" x14ac:dyDescent="0.25">
      <c r="A67" s="49" t="s">
        <v>89</v>
      </c>
      <c r="C67" s="100">
        <v>8411.1670000000013</v>
      </c>
      <c r="D67" s="93"/>
      <c r="E67" s="100">
        <v>8914.7570000000014</v>
      </c>
      <c r="F67" s="87"/>
      <c r="G67" s="100">
        <v>9795.5199999999986</v>
      </c>
      <c r="H67" s="87"/>
      <c r="I67" s="100">
        <v>11252.412000000002</v>
      </c>
      <c r="J67" s="87"/>
      <c r="K67" s="100">
        <v>11518.757000000001</v>
      </c>
      <c r="L67" s="87"/>
      <c r="M67" s="100">
        <v>3480.6460000000006</v>
      </c>
      <c r="N67" s="92"/>
      <c r="O67" s="87">
        <v>7785.1</v>
      </c>
      <c r="P67" s="107"/>
      <c r="Q67" s="115">
        <v>11080.075000000003</v>
      </c>
      <c r="R67" s="92"/>
      <c r="S67" s="115">
        <v>13490.380000000001</v>
      </c>
      <c r="T67" s="92"/>
      <c r="U67" s="115">
        <v>14655.107000000002</v>
      </c>
      <c r="V67" s="92"/>
      <c r="W67" s="100">
        <v>12111.317000000001</v>
      </c>
      <c r="X67" s="92"/>
      <c r="Y67" s="87">
        <v>11794.313</v>
      </c>
      <c r="Z67" s="92"/>
      <c r="AA67" s="87">
        <f t="shared" si="7"/>
        <v>124289.55100000001</v>
      </c>
    </row>
    <row r="68" spans="1:27" s="49" customFormat="1" ht="13.5" x14ac:dyDescent="0.25">
      <c r="C68" s="100"/>
      <c r="D68" s="93"/>
      <c r="E68" s="100"/>
      <c r="F68" s="87"/>
      <c r="G68" s="100"/>
      <c r="H68" s="87"/>
      <c r="I68" s="100"/>
      <c r="J68" s="87"/>
      <c r="K68" s="100"/>
      <c r="L68" s="87"/>
      <c r="M68" s="100"/>
      <c r="N68" s="92"/>
      <c r="O68" s="87"/>
      <c r="P68" s="107"/>
      <c r="Q68" s="115"/>
      <c r="R68" s="92"/>
      <c r="S68" s="115"/>
      <c r="T68" s="92"/>
      <c r="U68" s="115"/>
      <c r="V68" s="92"/>
      <c r="W68" s="100"/>
      <c r="X68" s="92"/>
      <c r="Y68" s="87"/>
      <c r="Z68" s="92"/>
      <c r="AA68" s="87"/>
    </row>
    <row r="69" spans="1:27" s="49" customFormat="1" ht="13.5" x14ac:dyDescent="0.25">
      <c r="C69" s="100"/>
      <c r="D69" s="93"/>
      <c r="E69" s="100"/>
      <c r="F69" s="87"/>
      <c r="G69" s="100"/>
      <c r="H69" s="87"/>
      <c r="I69" s="100"/>
      <c r="J69" s="87"/>
      <c r="K69" s="100"/>
      <c r="L69" s="87"/>
      <c r="M69" s="100"/>
      <c r="N69" s="92"/>
      <c r="O69" s="87"/>
      <c r="P69" s="107"/>
      <c r="Q69" s="115"/>
      <c r="R69" s="92"/>
      <c r="S69" s="115"/>
      <c r="T69" s="92"/>
      <c r="U69" s="115"/>
      <c r="V69" s="92"/>
      <c r="W69" s="100"/>
      <c r="X69" s="92"/>
      <c r="Y69" s="87"/>
      <c r="Z69" s="92"/>
      <c r="AA69" s="87"/>
    </row>
    <row r="70" spans="1:27" s="49" customFormat="1" ht="15.75" x14ac:dyDescent="0.25">
      <c r="A70" s="54" t="s">
        <v>105</v>
      </c>
      <c r="B70" s="54"/>
      <c r="C70" s="98"/>
      <c r="D70" s="93"/>
      <c r="E70" s="98"/>
      <c r="F70" s="87"/>
      <c r="G70" s="98"/>
      <c r="H70" s="87"/>
      <c r="I70" s="98"/>
      <c r="J70" s="87"/>
      <c r="K70" s="98"/>
      <c r="L70" s="87"/>
      <c r="M70" s="98"/>
      <c r="N70" s="92"/>
      <c r="O70" s="97"/>
      <c r="P70" s="107"/>
      <c r="Q70" s="116"/>
      <c r="R70" s="92"/>
      <c r="S70" s="116"/>
      <c r="T70" s="92"/>
      <c r="U70" s="116"/>
      <c r="V70" s="92"/>
      <c r="W70" s="98"/>
      <c r="X70" s="92"/>
      <c r="Y70" s="97"/>
      <c r="Z70" s="92"/>
      <c r="AA70" s="87"/>
    </row>
    <row r="71" spans="1:27" s="49" customFormat="1" ht="13.5" x14ac:dyDescent="0.25">
      <c r="A71" s="49" t="s">
        <v>1</v>
      </c>
      <c r="C71" s="100">
        <v>174082.66999999998</v>
      </c>
      <c r="D71" s="93"/>
      <c r="E71" s="100">
        <v>257442.46999999997</v>
      </c>
      <c r="F71" s="87"/>
      <c r="G71" s="100">
        <v>210782.32</v>
      </c>
      <c r="H71" s="87"/>
      <c r="I71" s="100">
        <v>236893.56</v>
      </c>
      <c r="J71" s="87"/>
      <c r="K71" s="100">
        <v>154189.44</v>
      </c>
      <c r="L71" s="87"/>
      <c r="M71" s="100">
        <v>59876.880000000005</v>
      </c>
      <c r="N71" s="92"/>
      <c r="O71" s="87">
        <v>173426.88999999998</v>
      </c>
      <c r="P71" s="107"/>
      <c r="Q71" s="115">
        <v>173503.87</v>
      </c>
      <c r="R71" s="92"/>
      <c r="S71" s="115">
        <v>221329.64999999997</v>
      </c>
      <c r="T71" s="92"/>
      <c r="U71" s="115">
        <v>183899.27</v>
      </c>
      <c r="V71" s="92"/>
      <c r="W71" s="100">
        <v>137761.39000000001</v>
      </c>
      <c r="X71" s="92"/>
      <c r="Y71" s="87">
        <v>271047.03000000003</v>
      </c>
      <c r="Z71" s="92"/>
      <c r="AA71" s="87">
        <f>SUM(C71:Z71)</f>
        <v>2254235.4399999995</v>
      </c>
    </row>
    <row r="72" spans="1:27" s="49" customFormat="1" ht="13.5" x14ac:dyDescent="0.25">
      <c r="A72" s="49" t="s">
        <v>2</v>
      </c>
      <c r="C72" s="100">
        <v>164496.17000000001</v>
      </c>
      <c r="D72" s="93"/>
      <c r="E72" s="100">
        <v>237813.75999999998</v>
      </c>
      <c r="F72" s="87"/>
      <c r="G72" s="100">
        <v>198858.69999999998</v>
      </c>
      <c r="H72" s="87"/>
      <c r="I72" s="100">
        <v>219879.84</v>
      </c>
      <c r="J72" s="87"/>
      <c r="K72" s="100">
        <v>143578.93</v>
      </c>
      <c r="L72" s="87"/>
      <c r="M72" s="100">
        <v>51687.25</v>
      </c>
      <c r="N72" s="92"/>
      <c r="O72" s="87">
        <v>162604.59999999998</v>
      </c>
      <c r="P72" s="107"/>
      <c r="Q72" s="115">
        <v>161600.20000000001</v>
      </c>
      <c r="R72" s="92"/>
      <c r="S72" s="115">
        <v>199631.44</v>
      </c>
      <c r="T72" s="92"/>
      <c r="U72" s="115">
        <v>166752.41999999998</v>
      </c>
      <c r="V72" s="92"/>
      <c r="W72" s="100">
        <v>121320.73999999999</v>
      </c>
      <c r="X72" s="92"/>
      <c r="Y72" s="87">
        <v>257091.10000000003</v>
      </c>
      <c r="Z72" s="92"/>
      <c r="AA72" s="87">
        <f t="shared" ref="AA72:AA76" si="8">SUM(C72:Z72)</f>
        <v>2085315.15</v>
      </c>
    </row>
    <row r="73" spans="1:27" s="49" customFormat="1" ht="15.75" x14ac:dyDescent="0.25">
      <c r="A73" s="49" t="s">
        <v>88</v>
      </c>
      <c r="C73" s="100">
        <v>0</v>
      </c>
      <c r="D73" s="93"/>
      <c r="E73" s="100">
        <v>0</v>
      </c>
      <c r="F73" s="87"/>
      <c r="G73" s="100">
        <v>0</v>
      </c>
      <c r="H73" s="87"/>
      <c r="I73" s="100">
        <v>0</v>
      </c>
      <c r="J73" s="87"/>
      <c r="K73" s="100">
        <v>0</v>
      </c>
      <c r="L73" s="87"/>
      <c r="M73" s="100">
        <v>0</v>
      </c>
      <c r="N73" s="92"/>
      <c r="O73" s="87">
        <v>0</v>
      </c>
      <c r="P73" s="107"/>
      <c r="Q73" s="115">
        <v>0</v>
      </c>
      <c r="R73" s="92"/>
      <c r="S73" s="115">
        <v>0</v>
      </c>
      <c r="T73" s="92"/>
      <c r="U73" s="115">
        <v>0</v>
      </c>
      <c r="V73" s="92"/>
      <c r="W73" s="100">
        <v>0</v>
      </c>
      <c r="X73" s="92"/>
      <c r="Y73" s="87">
        <v>0</v>
      </c>
      <c r="Z73" s="92"/>
      <c r="AA73" s="87">
        <f t="shared" si="8"/>
        <v>0</v>
      </c>
    </row>
    <row r="74" spans="1:27" s="49" customFormat="1" ht="13.5" x14ac:dyDescent="0.25">
      <c r="A74" s="49" t="s">
        <v>31</v>
      </c>
      <c r="C74" s="100">
        <v>9586.5</v>
      </c>
      <c r="D74" s="93"/>
      <c r="E74" s="100">
        <v>19628.71</v>
      </c>
      <c r="F74" s="87"/>
      <c r="G74" s="100">
        <v>11923.619999999999</v>
      </c>
      <c r="H74" s="87"/>
      <c r="I74" s="100">
        <v>17013.72</v>
      </c>
      <c r="J74" s="87"/>
      <c r="K74" s="100">
        <v>10610.510000000002</v>
      </c>
      <c r="L74" s="87"/>
      <c r="M74" s="100">
        <v>8189.6299999999992</v>
      </c>
      <c r="N74" s="92"/>
      <c r="O74" s="87">
        <v>10822.29</v>
      </c>
      <c r="P74" s="107"/>
      <c r="Q74" s="115">
        <v>11903.670000000002</v>
      </c>
      <c r="R74" s="92"/>
      <c r="S74" s="115">
        <v>21698.210000000003</v>
      </c>
      <c r="T74" s="92"/>
      <c r="U74" s="115">
        <v>17146.849999999999</v>
      </c>
      <c r="V74" s="92"/>
      <c r="W74" s="100">
        <v>16440.650000000001</v>
      </c>
      <c r="X74" s="92"/>
      <c r="Y74" s="87">
        <v>13955.929999999998</v>
      </c>
      <c r="Z74" s="92"/>
      <c r="AA74" s="87">
        <f t="shared" si="8"/>
        <v>168920.29</v>
      </c>
    </row>
    <row r="75" spans="1:27" s="49" customFormat="1" ht="13.5" x14ac:dyDescent="0.25">
      <c r="A75" s="49" t="s">
        <v>87</v>
      </c>
      <c r="C75" s="100">
        <v>4026.33</v>
      </c>
      <c r="D75" s="92"/>
      <c r="E75" s="100">
        <v>8244.0581999999995</v>
      </c>
      <c r="F75" s="87"/>
      <c r="G75" s="100">
        <v>5007.9204</v>
      </c>
      <c r="H75" s="87"/>
      <c r="I75" s="100">
        <v>7145.7624000000005</v>
      </c>
      <c r="J75" s="87"/>
      <c r="K75" s="100">
        <v>4456.4142000000002</v>
      </c>
      <c r="L75" s="87"/>
      <c r="M75" s="100">
        <v>3439.6445999999996</v>
      </c>
      <c r="N75" s="92"/>
      <c r="O75" s="87">
        <v>4545.3618000000006</v>
      </c>
      <c r="P75" s="107"/>
      <c r="Q75" s="115">
        <v>4999.541400000001</v>
      </c>
      <c r="R75" s="92"/>
      <c r="S75" s="115">
        <v>9113.2482</v>
      </c>
      <c r="T75" s="92"/>
      <c r="U75" s="115">
        <v>7201.6770000000006</v>
      </c>
      <c r="V75" s="92"/>
      <c r="W75" s="100">
        <v>6905.0729999999994</v>
      </c>
      <c r="X75" s="92"/>
      <c r="Y75" s="87">
        <v>5861.4906000000001</v>
      </c>
      <c r="Z75" s="92"/>
      <c r="AA75" s="87">
        <f t="shared" si="8"/>
        <v>70946.521800000002</v>
      </c>
    </row>
    <row r="76" spans="1:27" s="49" customFormat="1" ht="15.75" x14ac:dyDescent="0.25">
      <c r="A76" s="49" t="s">
        <v>89</v>
      </c>
      <c r="C76" s="100">
        <v>958.65</v>
      </c>
      <c r="D76" s="93"/>
      <c r="E76" s="100">
        <v>1962.8710000000001</v>
      </c>
      <c r="F76" s="87"/>
      <c r="G76" s="100">
        <v>1192.3620000000001</v>
      </c>
      <c r="H76" s="87"/>
      <c r="I76" s="100">
        <v>1701.3720000000001</v>
      </c>
      <c r="J76" s="87"/>
      <c r="K76" s="100">
        <v>1061.0509999999999</v>
      </c>
      <c r="L76" s="87"/>
      <c r="M76" s="100">
        <v>818.96299999999997</v>
      </c>
      <c r="N76" s="92"/>
      <c r="O76" s="87">
        <v>1082.229</v>
      </c>
      <c r="P76" s="107"/>
      <c r="Q76" s="115">
        <v>1190.3670000000002</v>
      </c>
      <c r="R76" s="92"/>
      <c r="S76" s="115">
        <v>2169.8210000000004</v>
      </c>
      <c r="T76" s="92"/>
      <c r="U76" s="115">
        <v>1714.6849999999999</v>
      </c>
      <c r="V76" s="92"/>
      <c r="W76" s="100">
        <v>1644.0649999999998</v>
      </c>
      <c r="X76" s="92"/>
      <c r="Y76" s="87">
        <v>1395.5930000000001</v>
      </c>
      <c r="Z76" s="92"/>
      <c r="AA76" s="87">
        <f t="shared" si="8"/>
        <v>16892.028999999999</v>
      </c>
    </row>
    <row r="77" spans="1:27" s="49" customFormat="1" ht="13.5" x14ac:dyDescent="0.25">
      <c r="C77" s="100"/>
      <c r="D77" s="93"/>
      <c r="E77" s="100"/>
      <c r="F77" s="87"/>
      <c r="G77" s="100"/>
      <c r="H77" s="87"/>
      <c r="I77" s="100"/>
      <c r="J77" s="87"/>
      <c r="K77" s="100"/>
      <c r="L77" s="87"/>
      <c r="M77" s="100"/>
      <c r="N77" s="92"/>
      <c r="O77" s="87"/>
      <c r="P77" s="107"/>
      <c r="Q77" s="115"/>
      <c r="R77" s="92"/>
      <c r="S77" s="115"/>
      <c r="T77" s="92"/>
      <c r="U77" s="115"/>
      <c r="V77" s="92"/>
      <c r="W77" s="100"/>
      <c r="X77" s="92"/>
      <c r="Y77" s="87"/>
      <c r="Z77" s="92"/>
      <c r="AA77" s="87"/>
    </row>
    <row r="78" spans="1:27" s="49" customFormat="1" ht="16.5" x14ac:dyDescent="0.3">
      <c r="A78" s="54" t="s">
        <v>106</v>
      </c>
      <c r="B78" s="60"/>
      <c r="C78" s="98"/>
      <c r="D78" s="93"/>
      <c r="E78" s="98"/>
      <c r="F78" s="87"/>
      <c r="G78" s="98"/>
      <c r="H78" s="87"/>
      <c r="I78" s="98"/>
      <c r="J78" s="87"/>
      <c r="K78" s="98"/>
      <c r="L78" s="87"/>
      <c r="M78" s="98"/>
      <c r="N78" s="92"/>
      <c r="O78" s="97"/>
      <c r="P78" s="107"/>
      <c r="Q78" s="116"/>
      <c r="R78" s="92"/>
      <c r="S78" s="116"/>
      <c r="T78" s="92"/>
      <c r="U78" s="116"/>
      <c r="V78" s="92"/>
      <c r="W78" s="98"/>
      <c r="X78" s="92"/>
      <c r="Y78" s="97"/>
      <c r="Z78" s="92"/>
      <c r="AA78" s="87"/>
    </row>
    <row r="79" spans="1:27" s="49" customFormat="1" ht="13.5" x14ac:dyDescent="0.25">
      <c r="A79" s="49" t="s">
        <v>1</v>
      </c>
      <c r="C79" s="100">
        <v>378662.2</v>
      </c>
      <c r="D79" s="93"/>
      <c r="E79" s="100">
        <v>316885.88</v>
      </c>
      <c r="F79" s="87"/>
      <c r="G79" s="100">
        <v>413582.52999999997</v>
      </c>
      <c r="H79" s="87"/>
      <c r="I79" s="100">
        <v>540667.85</v>
      </c>
      <c r="J79" s="87"/>
      <c r="K79" s="100">
        <v>548811.3899999999</v>
      </c>
      <c r="L79" s="87"/>
      <c r="M79" s="100">
        <v>149246.70000000001</v>
      </c>
      <c r="N79" s="92"/>
      <c r="O79" s="87">
        <v>414932.46</v>
      </c>
      <c r="P79" s="107"/>
      <c r="Q79" s="115">
        <v>489218.43999999994</v>
      </c>
      <c r="R79" s="92"/>
      <c r="S79" s="115">
        <v>791847.61</v>
      </c>
      <c r="T79" s="92"/>
      <c r="U79" s="115">
        <v>741388.51</v>
      </c>
      <c r="V79" s="92"/>
      <c r="W79" s="100">
        <v>594580.64</v>
      </c>
      <c r="X79" s="92"/>
      <c r="Y79" s="87">
        <v>708965.38000000012</v>
      </c>
      <c r="Z79" s="92"/>
      <c r="AA79" s="87">
        <f t="shared" ref="AA79:AA84" si="9">SUM(C79:Z79)</f>
        <v>6088789.5899999989</v>
      </c>
    </row>
    <row r="80" spans="1:27" s="49" customFormat="1" ht="13.5" x14ac:dyDescent="0.25">
      <c r="A80" s="49" t="s">
        <v>2</v>
      </c>
      <c r="C80" s="100">
        <v>339333.17</v>
      </c>
      <c r="D80" s="93"/>
      <c r="E80" s="100">
        <v>283342.27</v>
      </c>
      <c r="F80" s="87"/>
      <c r="G80" s="100">
        <v>374655.43000000005</v>
      </c>
      <c r="H80" s="87"/>
      <c r="I80" s="100">
        <v>487918.77</v>
      </c>
      <c r="J80" s="87"/>
      <c r="K80" s="100">
        <v>507199.84000000008</v>
      </c>
      <c r="L80" s="87"/>
      <c r="M80" s="100">
        <v>134551.13</v>
      </c>
      <c r="N80" s="92"/>
      <c r="O80" s="87">
        <v>368419.00999999995</v>
      </c>
      <c r="P80" s="107"/>
      <c r="Q80" s="115">
        <v>441893.69000000006</v>
      </c>
      <c r="R80" s="92"/>
      <c r="S80" s="115">
        <v>711759.54</v>
      </c>
      <c r="T80" s="92"/>
      <c r="U80" s="115">
        <v>664038.99000000011</v>
      </c>
      <c r="V80" s="92"/>
      <c r="W80" s="100">
        <v>530757.65999999992</v>
      </c>
      <c r="X80" s="92"/>
      <c r="Y80" s="87">
        <v>642296.56999999995</v>
      </c>
      <c r="Z80" s="92"/>
      <c r="AA80" s="87">
        <f t="shared" si="9"/>
        <v>5486166.0700000003</v>
      </c>
    </row>
    <row r="81" spans="1:27" s="49" customFormat="1" ht="15.75" x14ac:dyDescent="0.25">
      <c r="A81" s="49" t="s">
        <v>88</v>
      </c>
      <c r="C81" s="100">
        <v>0</v>
      </c>
      <c r="D81" s="93"/>
      <c r="E81" s="100">
        <v>0</v>
      </c>
      <c r="F81" s="87"/>
      <c r="G81" s="100">
        <v>0</v>
      </c>
      <c r="H81" s="87"/>
      <c r="I81" s="100">
        <v>0</v>
      </c>
      <c r="J81" s="87"/>
      <c r="K81" s="100">
        <v>0</v>
      </c>
      <c r="L81" s="87"/>
      <c r="M81" s="100">
        <v>0</v>
      </c>
      <c r="N81" s="92"/>
      <c r="O81" s="87">
        <v>0</v>
      </c>
      <c r="P81" s="107"/>
      <c r="Q81" s="115">
        <v>0</v>
      </c>
      <c r="R81" s="92"/>
      <c r="S81" s="115">
        <v>0</v>
      </c>
      <c r="T81" s="92"/>
      <c r="U81" s="115">
        <v>0</v>
      </c>
      <c r="V81" s="92"/>
      <c r="W81" s="100">
        <v>0</v>
      </c>
      <c r="X81" s="92"/>
      <c r="Y81" s="87">
        <v>0</v>
      </c>
      <c r="Z81" s="92"/>
      <c r="AA81" s="87">
        <f t="shared" si="9"/>
        <v>0</v>
      </c>
    </row>
    <row r="82" spans="1:27" s="49" customFormat="1" ht="13.5" x14ac:dyDescent="0.25">
      <c r="A82" s="49" t="s">
        <v>31</v>
      </c>
      <c r="C82" s="100">
        <v>39329.030000000006</v>
      </c>
      <c r="D82" s="93"/>
      <c r="E82" s="100">
        <v>33543.610000000008</v>
      </c>
      <c r="F82" s="87"/>
      <c r="G82" s="100">
        <v>38927.1</v>
      </c>
      <c r="H82" s="87"/>
      <c r="I82" s="100">
        <v>52749.080000000009</v>
      </c>
      <c r="J82" s="87"/>
      <c r="K82" s="100">
        <v>41611.549999999996</v>
      </c>
      <c r="L82" s="87"/>
      <c r="M82" s="100">
        <v>14695.57</v>
      </c>
      <c r="N82" s="92"/>
      <c r="O82" s="87">
        <v>46513.45</v>
      </c>
      <c r="P82" s="107"/>
      <c r="Q82" s="115">
        <v>47324.75</v>
      </c>
      <c r="R82" s="92"/>
      <c r="S82" s="115">
        <v>80088.070000000007</v>
      </c>
      <c r="T82" s="92"/>
      <c r="U82" s="115">
        <v>77349.52</v>
      </c>
      <c r="V82" s="92"/>
      <c r="W82" s="100">
        <v>63822.98000000001</v>
      </c>
      <c r="X82" s="92"/>
      <c r="Y82" s="87">
        <v>66668.810000000012</v>
      </c>
      <c r="Z82" s="92"/>
      <c r="AA82" s="87">
        <f t="shared" si="9"/>
        <v>602623.52000000014</v>
      </c>
    </row>
    <row r="83" spans="1:27" s="49" customFormat="1" ht="13.5" x14ac:dyDescent="0.25">
      <c r="A83" s="49" t="s">
        <v>87</v>
      </c>
      <c r="C83" s="100">
        <v>16518.192599999998</v>
      </c>
      <c r="D83" s="93"/>
      <c r="E83" s="100">
        <v>14088.316199999999</v>
      </c>
      <c r="F83" s="87"/>
      <c r="G83" s="100">
        <v>16349.382000000001</v>
      </c>
      <c r="H83" s="87"/>
      <c r="I83" s="100">
        <v>22154.613600000001</v>
      </c>
      <c r="J83" s="87"/>
      <c r="K83" s="100">
        <v>17476.851000000002</v>
      </c>
      <c r="L83" s="87"/>
      <c r="M83" s="100">
        <v>6172.1394</v>
      </c>
      <c r="N83" s="92"/>
      <c r="O83" s="87">
        <v>19535.648999999998</v>
      </c>
      <c r="P83" s="107"/>
      <c r="Q83" s="115">
        <v>19876.394999999997</v>
      </c>
      <c r="R83" s="92"/>
      <c r="S83" s="115">
        <v>33636.989399999999</v>
      </c>
      <c r="T83" s="92"/>
      <c r="U83" s="115">
        <v>32486.7984</v>
      </c>
      <c r="V83" s="92"/>
      <c r="W83" s="100">
        <v>26805.651600000001</v>
      </c>
      <c r="X83" s="92"/>
      <c r="Y83" s="87">
        <v>28000.900199999996</v>
      </c>
      <c r="Z83" s="92"/>
      <c r="AA83" s="87">
        <f t="shared" si="9"/>
        <v>253101.87839999999</v>
      </c>
    </row>
    <row r="84" spans="1:27" s="49" customFormat="1" ht="15.75" x14ac:dyDescent="0.25">
      <c r="A84" s="49" t="s">
        <v>89</v>
      </c>
      <c r="C84" s="100">
        <v>3932.9030000000002</v>
      </c>
      <c r="D84" s="93"/>
      <c r="E84" s="100">
        <v>3354.3610000000008</v>
      </c>
      <c r="F84" s="87"/>
      <c r="G84" s="100">
        <v>3892.71</v>
      </c>
      <c r="H84" s="87"/>
      <c r="I84" s="100">
        <v>5274.9080000000013</v>
      </c>
      <c r="J84" s="87"/>
      <c r="K84" s="100">
        <v>4161.1549999999997</v>
      </c>
      <c r="L84" s="87"/>
      <c r="M84" s="100">
        <v>1469.557</v>
      </c>
      <c r="N84" s="92"/>
      <c r="O84" s="87">
        <v>4651.3450000000003</v>
      </c>
      <c r="P84" s="107"/>
      <c r="Q84" s="115">
        <v>4732.4750000000004</v>
      </c>
      <c r="R84" s="92"/>
      <c r="S84" s="115">
        <v>8008.8070000000007</v>
      </c>
      <c r="T84" s="92"/>
      <c r="U84" s="115">
        <v>7734.9520000000011</v>
      </c>
      <c r="V84" s="92"/>
      <c r="W84" s="100">
        <v>6382.2980000000007</v>
      </c>
      <c r="X84" s="92"/>
      <c r="Y84" s="87">
        <v>6666.8809999999994</v>
      </c>
      <c r="Z84" s="92"/>
      <c r="AA84" s="87">
        <f t="shared" si="9"/>
        <v>60262.352000000014</v>
      </c>
    </row>
    <row r="85" spans="1:27" s="49" customFormat="1" ht="13.5" x14ac:dyDescent="0.25">
      <c r="C85" s="100"/>
      <c r="D85" s="93"/>
      <c r="E85" s="100"/>
      <c r="F85" s="87"/>
      <c r="G85" s="100"/>
      <c r="H85" s="87"/>
      <c r="I85" s="100"/>
      <c r="J85" s="87"/>
      <c r="K85" s="100"/>
      <c r="L85" s="87"/>
      <c r="M85" s="100"/>
      <c r="N85" s="92"/>
      <c r="O85" s="87"/>
      <c r="P85" s="107"/>
      <c r="Q85" s="115"/>
      <c r="R85" s="92"/>
      <c r="S85" s="115"/>
      <c r="T85" s="92"/>
      <c r="U85" s="115"/>
      <c r="V85" s="92"/>
      <c r="W85" s="100"/>
      <c r="X85" s="92"/>
      <c r="Y85" s="87"/>
      <c r="Z85" s="92"/>
      <c r="AA85" s="87"/>
    </row>
    <row r="86" spans="1:27" s="49" customFormat="1" ht="15.75" x14ac:dyDescent="0.25">
      <c r="A86" s="54" t="s">
        <v>102</v>
      </c>
      <c r="B86" s="54"/>
      <c r="C86" s="98"/>
      <c r="D86" s="93"/>
      <c r="E86" s="98"/>
      <c r="F86" s="87"/>
      <c r="G86" s="98"/>
      <c r="H86" s="87"/>
      <c r="I86" s="98"/>
      <c r="J86" s="87"/>
      <c r="K86" s="98"/>
      <c r="L86" s="87"/>
      <c r="M86" s="98"/>
      <c r="N86" s="92"/>
      <c r="O86" s="97"/>
      <c r="P86" s="107"/>
      <c r="Q86" s="116"/>
      <c r="R86" s="92"/>
      <c r="S86" s="116"/>
      <c r="T86" s="92"/>
      <c r="U86" s="116"/>
      <c r="V86" s="92"/>
      <c r="W86" s="98"/>
      <c r="X86" s="92"/>
      <c r="Y86" s="97"/>
      <c r="Z86" s="92"/>
      <c r="AA86" s="87"/>
    </row>
    <row r="87" spans="1:27" s="49" customFormat="1" ht="13.5" x14ac:dyDescent="0.25">
      <c r="A87" s="49" t="s">
        <v>1</v>
      </c>
      <c r="C87" s="100">
        <v>1146701.1400000001</v>
      </c>
      <c r="D87" s="93"/>
      <c r="E87" s="100">
        <v>945100.74</v>
      </c>
      <c r="F87" s="87"/>
      <c r="G87" s="100">
        <v>928480.18000000028</v>
      </c>
      <c r="H87" s="87"/>
      <c r="I87" s="100">
        <v>1044258.79</v>
      </c>
      <c r="J87" s="87"/>
      <c r="K87" s="100">
        <v>1065057.6600000001</v>
      </c>
      <c r="L87" s="87"/>
      <c r="M87" s="100">
        <v>312140.76</v>
      </c>
      <c r="N87" s="92"/>
      <c r="O87" s="87">
        <v>988151.99</v>
      </c>
      <c r="P87" s="107"/>
      <c r="Q87" s="115">
        <v>1025192.01</v>
      </c>
      <c r="R87" s="92"/>
      <c r="S87" s="115">
        <v>1516272.53</v>
      </c>
      <c r="T87" s="92"/>
      <c r="U87" s="115">
        <v>1670529.68</v>
      </c>
      <c r="V87" s="92"/>
      <c r="W87" s="100">
        <v>1619565.32</v>
      </c>
      <c r="X87" s="92"/>
      <c r="Y87" s="87">
        <v>1479702.3299999998</v>
      </c>
      <c r="Z87" s="92"/>
      <c r="AA87" s="87">
        <f t="shared" ref="AA87:AA92" si="10">SUM(C87:Z87)</f>
        <v>13741153.130000001</v>
      </c>
    </row>
    <row r="88" spans="1:27" s="49" customFormat="1" ht="13.5" x14ac:dyDescent="0.25">
      <c r="A88" s="49" t="s">
        <v>2</v>
      </c>
      <c r="C88" s="100">
        <v>1053702.48</v>
      </c>
      <c r="D88" s="93"/>
      <c r="E88" s="100">
        <v>851568.25999999989</v>
      </c>
      <c r="F88" s="87"/>
      <c r="G88" s="100">
        <v>840610.77000000014</v>
      </c>
      <c r="H88" s="87"/>
      <c r="I88" s="100">
        <v>968738.26</v>
      </c>
      <c r="J88" s="87"/>
      <c r="K88" s="100">
        <v>988037.82</v>
      </c>
      <c r="L88" s="87"/>
      <c r="M88" s="100">
        <v>285692.19</v>
      </c>
      <c r="N88" s="92"/>
      <c r="O88" s="87">
        <v>885718.82</v>
      </c>
      <c r="P88" s="107"/>
      <c r="Q88" s="115">
        <v>937811.41999999993</v>
      </c>
      <c r="R88" s="92"/>
      <c r="S88" s="115">
        <v>1385635.31</v>
      </c>
      <c r="T88" s="92"/>
      <c r="U88" s="115">
        <v>1524291.0699999998</v>
      </c>
      <c r="V88" s="92"/>
      <c r="W88" s="100">
        <v>1472983.3400000003</v>
      </c>
      <c r="X88" s="92"/>
      <c r="Y88" s="87">
        <v>1361441.62</v>
      </c>
      <c r="Z88" s="92"/>
      <c r="AA88" s="87">
        <f t="shared" si="10"/>
        <v>12556231.359999999</v>
      </c>
    </row>
    <row r="89" spans="1:27" s="49" customFormat="1" ht="15.75" x14ac:dyDescent="0.25">
      <c r="A89" s="49" t="s">
        <v>88</v>
      </c>
      <c r="C89" s="100">
        <v>0</v>
      </c>
      <c r="D89" s="93"/>
      <c r="E89" s="100">
        <v>0</v>
      </c>
      <c r="F89" s="87"/>
      <c r="G89" s="100">
        <v>0</v>
      </c>
      <c r="H89" s="87"/>
      <c r="I89" s="100">
        <v>0</v>
      </c>
      <c r="J89" s="87"/>
      <c r="K89" s="100">
        <v>0</v>
      </c>
      <c r="L89" s="87"/>
      <c r="M89" s="100">
        <v>0</v>
      </c>
      <c r="N89" s="92"/>
      <c r="O89" s="87">
        <v>0</v>
      </c>
      <c r="P89" s="107"/>
      <c r="Q89" s="115">
        <v>0</v>
      </c>
      <c r="R89" s="92"/>
      <c r="S89" s="115">
        <v>0</v>
      </c>
      <c r="T89" s="92"/>
      <c r="U89" s="115">
        <v>0</v>
      </c>
      <c r="V89" s="92"/>
      <c r="W89" s="100">
        <v>0</v>
      </c>
      <c r="X89" s="92"/>
      <c r="Y89" s="87">
        <v>0</v>
      </c>
      <c r="Z89" s="92"/>
      <c r="AA89" s="87">
        <f t="shared" si="10"/>
        <v>0</v>
      </c>
    </row>
    <row r="90" spans="1:27" s="49" customFormat="1" ht="13.5" x14ac:dyDescent="0.25">
      <c r="A90" s="49" t="s">
        <v>31</v>
      </c>
      <c r="C90" s="100">
        <v>92998.66</v>
      </c>
      <c r="D90" s="93"/>
      <c r="E90" s="100">
        <v>93532.479999999996</v>
      </c>
      <c r="F90" s="87"/>
      <c r="G90" s="100">
        <v>87869.41</v>
      </c>
      <c r="H90" s="87"/>
      <c r="I90" s="100">
        <v>75520.53</v>
      </c>
      <c r="J90" s="87"/>
      <c r="K90" s="100">
        <v>77019.839999999997</v>
      </c>
      <c r="L90" s="87"/>
      <c r="M90" s="100">
        <v>26448.57</v>
      </c>
      <c r="N90" s="92"/>
      <c r="O90" s="87">
        <v>102433.17000000001</v>
      </c>
      <c r="P90" s="107"/>
      <c r="Q90" s="115">
        <v>87380.59</v>
      </c>
      <c r="R90" s="92"/>
      <c r="S90" s="115">
        <v>130637.22000000002</v>
      </c>
      <c r="T90" s="92"/>
      <c r="U90" s="115">
        <v>146238.60999999999</v>
      </c>
      <c r="V90" s="92"/>
      <c r="W90" s="100">
        <v>146581.97999999998</v>
      </c>
      <c r="X90" s="92"/>
      <c r="Y90" s="87">
        <v>118260.71</v>
      </c>
      <c r="Z90" s="92"/>
      <c r="AA90" s="87">
        <f t="shared" si="10"/>
        <v>1184921.77</v>
      </c>
    </row>
    <row r="91" spans="1:27" s="49" customFormat="1" ht="13.5" x14ac:dyDescent="0.25">
      <c r="A91" s="49" t="s">
        <v>87</v>
      </c>
      <c r="C91" s="100">
        <v>39059.4372</v>
      </c>
      <c r="D91" s="93"/>
      <c r="E91" s="100">
        <v>39283.641600000003</v>
      </c>
      <c r="F91" s="87"/>
      <c r="G91" s="100">
        <v>36905.152199999997</v>
      </c>
      <c r="H91" s="87"/>
      <c r="I91" s="100">
        <v>31718.622599999995</v>
      </c>
      <c r="J91" s="87"/>
      <c r="K91" s="100">
        <v>32348.332799999996</v>
      </c>
      <c r="L91" s="87"/>
      <c r="M91" s="100">
        <v>11108.399399999998</v>
      </c>
      <c r="N91" s="92"/>
      <c r="O91" s="87">
        <v>43021.931400000001</v>
      </c>
      <c r="P91" s="107"/>
      <c r="Q91" s="115">
        <v>36699.847799999996</v>
      </c>
      <c r="R91" s="92"/>
      <c r="S91" s="115">
        <v>54867.632399999995</v>
      </c>
      <c r="T91" s="92"/>
      <c r="U91" s="115">
        <v>61420.21620000001</v>
      </c>
      <c r="V91" s="92"/>
      <c r="W91" s="100">
        <v>61564.431599999989</v>
      </c>
      <c r="X91" s="92"/>
      <c r="Y91" s="87">
        <v>49669.498200000002</v>
      </c>
      <c r="Z91" s="92"/>
      <c r="AA91" s="87">
        <f t="shared" si="10"/>
        <v>497667.14340000006</v>
      </c>
    </row>
    <row r="92" spans="1:27" s="49" customFormat="1" ht="15.75" x14ac:dyDescent="0.25">
      <c r="A92" s="49" t="s">
        <v>89</v>
      </c>
      <c r="C92" s="100">
        <v>9299.866</v>
      </c>
      <c r="D92" s="93"/>
      <c r="E92" s="100">
        <v>9353.2480000000014</v>
      </c>
      <c r="F92" s="87"/>
      <c r="G92" s="100">
        <v>8786.9409999999989</v>
      </c>
      <c r="H92" s="87"/>
      <c r="I92" s="100">
        <v>7552.0530000000008</v>
      </c>
      <c r="J92" s="87"/>
      <c r="K92" s="100">
        <v>7701.9840000000013</v>
      </c>
      <c r="L92" s="87"/>
      <c r="M92" s="100">
        <v>2644.857</v>
      </c>
      <c r="N92" s="92"/>
      <c r="O92" s="87">
        <v>10243.316999999999</v>
      </c>
      <c r="P92" s="107"/>
      <c r="Q92" s="115">
        <v>8738.0589999999993</v>
      </c>
      <c r="R92" s="92"/>
      <c r="S92" s="115">
        <v>13063.722000000002</v>
      </c>
      <c r="T92" s="92"/>
      <c r="U92" s="115">
        <v>14623.861000000001</v>
      </c>
      <c r="V92" s="92"/>
      <c r="W92" s="100">
        <v>14658.198</v>
      </c>
      <c r="X92" s="92"/>
      <c r="Y92" s="87">
        <v>11826.071</v>
      </c>
      <c r="Z92" s="92"/>
      <c r="AA92" s="87">
        <f t="shared" si="10"/>
        <v>118492.17700000001</v>
      </c>
    </row>
    <row r="93" spans="1:27" s="49" customFormat="1" ht="13.5" x14ac:dyDescent="0.25">
      <c r="C93" s="100"/>
      <c r="D93" s="93"/>
      <c r="E93" s="100"/>
      <c r="F93" s="87"/>
      <c r="G93" s="100"/>
      <c r="H93" s="87"/>
      <c r="I93" s="100"/>
      <c r="J93" s="87"/>
      <c r="K93" s="100"/>
      <c r="L93" s="87"/>
      <c r="M93" s="100"/>
      <c r="N93" s="92"/>
      <c r="O93" s="87"/>
      <c r="P93" s="107"/>
      <c r="Q93" s="115"/>
      <c r="R93" s="92"/>
      <c r="S93" s="115"/>
      <c r="T93" s="92"/>
      <c r="U93" s="115"/>
      <c r="V93" s="92"/>
      <c r="W93" s="100"/>
      <c r="X93" s="92"/>
      <c r="Y93" s="87"/>
      <c r="Z93" s="92"/>
      <c r="AA93" s="87"/>
    </row>
    <row r="94" spans="1:27" s="49" customFormat="1" ht="15.75" x14ac:dyDescent="0.25">
      <c r="A94" s="54" t="s">
        <v>110</v>
      </c>
      <c r="B94" s="54"/>
      <c r="C94" s="98"/>
      <c r="D94" s="93"/>
      <c r="E94" s="98"/>
      <c r="F94" s="87"/>
      <c r="G94" s="98"/>
      <c r="H94" s="87"/>
      <c r="I94" s="98"/>
      <c r="J94" s="87"/>
      <c r="K94" s="98"/>
      <c r="L94" s="87"/>
      <c r="M94" s="98"/>
      <c r="N94" s="92"/>
      <c r="O94" s="97"/>
      <c r="P94" s="107"/>
      <c r="Q94" s="116"/>
      <c r="R94" s="92"/>
      <c r="S94" s="116"/>
      <c r="T94" s="92"/>
      <c r="U94" s="116"/>
      <c r="V94" s="92"/>
      <c r="W94" s="98"/>
      <c r="X94" s="92"/>
      <c r="Y94" s="97"/>
      <c r="Z94" s="92"/>
      <c r="AA94" s="87"/>
    </row>
    <row r="95" spans="1:27" s="49" customFormat="1" ht="13.5" x14ac:dyDescent="0.25">
      <c r="A95" s="49" t="s">
        <v>1</v>
      </c>
      <c r="C95" s="100">
        <v>334006.51</v>
      </c>
      <c r="D95" s="93"/>
      <c r="E95" s="100">
        <v>423730.7300000001</v>
      </c>
      <c r="F95" s="87"/>
      <c r="G95" s="100">
        <v>417597.24</v>
      </c>
      <c r="H95" s="87"/>
      <c r="I95" s="100">
        <v>429496.47</v>
      </c>
      <c r="J95" s="87"/>
      <c r="K95" s="100">
        <v>404901.4</v>
      </c>
      <c r="L95" s="87"/>
      <c r="M95" s="100">
        <v>115944.79999999999</v>
      </c>
      <c r="N95" s="92"/>
      <c r="O95" s="87">
        <v>424439.25000000006</v>
      </c>
      <c r="P95" s="107"/>
      <c r="Q95" s="115">
        <v>452412.57000000007</v>
      </c>
      <c r="R95" s="92"/>
      <c r="S95" s="115">
        <v>667756.54</v>
      </c>
      <c r="T95" s="92"/>
      <c r="U95" s="115">
        <v>789469</v>
      </c>
      <c r="V95" s="92"/>
      <c r="W95" s="100">
        <v>518679.19</v>
      </c>
      <c r="X95" s="92"/>
      <c r="Y95" s="87">
        <v>464566.49</v>
      </c>
      <c r="Z95" s="92"/>
      <c r="AA95" s="87">
        <f t="shared" ref="AA95:AA100" si="11">SUM(C95:Z95)</f>
        <v>5443000.1900000004</v>
      </c>
    </row>
    <row r="96" spans="1:27" s="49" customFormat="1" ht="13.5" x14ac:dyDescent="0.25">
      <c r="A96" s="49" t="s">
        <v>2</v>
      </c>
      <c r="C96" s="100">
        <v>302759.08</v>
      </c>
      <c r="D96" s="93"/>
      <c r="E96" s="100">
        <v>402817.31</v>
      </c>
      <c r="F96" s="87"/>
      <c r="G96" s="100">
        <v>381317.9</v>
      </c>
      <c r="H96" s="87"/>
      <c r="I96" s="100">
        <v>388298.93000000005</v>
      </c>
      <c r="J96" s="87"/>
      <c r="K96" s="100">
        <v>366864.44</v>
      </c>
      <c r="L96" s="87"/>
      <c r="M96" s="100">
        <v>105537.45000000001</v>
      </c>
      <c r="N96" s="92"/>
      <c r="O96" s="87">
        <v>386208.57000000007</v>
      </c>
      <c r="P96" s="107"/>
      <c r="Q96" s="115">
        <v>414611.6</v>
      </c>
      <c r="R96" s="92"/>
      <c r="S96" s="115">
        <v>619618.42000000004</v>
      </c>
      <c r="T96" s="92"/>
      <c r="U96" s="115">
        <v>720703.64</v>
      </c>
      <c r="V96" s="92"/>
      <c r="W96" s="100">
        <v>466806.2</v>
      </c>
      <c r="X96" s="92"/>
      <c r="Y96" s="87">
        <v>431911.41999999993</v>
      </c>
      <c r="Z96" s="92"/>
      <c r="AA96" s="87">
        <f t="shared" si="11"/>
        <v>4987454.96</v>
      </c>
    </row>
    <row r="97" spans="1:27" s="49" customFormat="1" ht="15.75" x14ac:dyDescent="0.25">
      <c r="A97" s="49" t="s">
        <v>88</v>
      </c>
      <c r="C97" s="100">
        <v>0</v>
      </c>
      <c r="D97" s="93"/>
      <c r="E97" s="100">
        <v>0</v>
      </c>
      <c r="F97" s="87"/>
      <c r="G97" s="100">
        <v>0</v>
      </c>
      <c r="H97" s="87"/>
      <c r="I97" s="100">
        <v>0</v>
      </c>
      <c r="J97" s="87"/>
      <c r="K97" s="100">
        <v>0</v>
      </c>
      <c r="L97" s="87"/>
      <c r="M97" s="100">
        <v>0</v>
      </c>
      <c r="N97" s="92"/>
      <c r="O97" s="87">
        <v>0</v>
      </c>
      <c r="P97" s="107"/>
      <c r="Q97" s="115">
        <v>0</v>
      </c>
      <c r="R97" s="92"/>
      <c r="S97" s="115">
        <v>0</v>
      </c>
      <c r="T97" s="92"/>
      <c r="U97" s="115">
        <v>0</v>
      </c>
      <c r="V97" s="92"/>
      <c r="W97" s="100">
        <v>0</v>
      </c>
      <c r="X97" s="92"/>
      <c r="Y97" s="87">
        <v>0</v>
      </c>
      <c r="Z97" s="92"/>
      <c r="AA97" s="87">
        <f t="shared" si="11"/>
        <v>0</v>
      </c>
    </row>
    <row r="98" spans="1:27" s="49" customFormat="1" ht="13.5" x14ac:dyDescent="0.25">
      <c r="A98" s="49" t="s">
        <v>31</v>
      </c>
      <c r="C98" s="100">
        <v>31247.429999999997</v>
      </c>
      <c r="D98" s="93"/>
      <c r="E98" s="100">
        <v>20913.420000000002</v>
      </c>
      <c r="F98" s="87"/>
      <c r="G98" s="100">
        <v>36279.340000000004</v>
      </c>
      <c r="H98" s="87"/>
      <c r="I98" s="100">
        <v>41197.54</v>
      </c>
      <c r="J98" s="87"/>
      <c r="K98" s="100">
        <v>38036.960000000006</v>
      </c>
      <c r="L98" s="87"/>
      <c r="M98" s="100">
        <v>10407.350000000002</v>
      </c>
      <c r="N98" s="92"/>
      <c r="O98" s="87">
        <v>38230.68</v>
      </c>
      <c r="P98" s="107"/>
      <c r="Q98" s="115">
        <v>37800.97</v>
      </c>
      <c r="R98" s="92"/>
      <c r="S98" s="115">
        <v>48138.12000000001</v>
      </c>
      <c r="T98" s="92"/>
      <c r="U98" s="115">
        <v>68765.36</v>
      </c>
      <c r="V98" s="92"/>
      <c r="W98" s="100">
        <v>51872.99</v>
      </c>
      <c r="X98" s="92"/>
      <c r="Y98" s="87">
        <v>32655.07</v>
      </c>
      <c r="Z98" s="92"/>
      <c r="AA98" s="87">
        <f t="shared" si="11"/>
        <v>455545.23</v>
      </c>
    </row>
    <row r="99" spans="1:27" s="49" customFormat="1" ht="13.5" x14ac:dyDescent="0.25">
      <c r="A99" s="49" t="s">
        <v>87</v>
      </c>
      <c r="C99" s="100">
        <v>13123.920600000001</v>
      </c>
      <c r="D99" s="93"/>
      <c r="E99" s="100">
        <v>8783.6364000000012</v>
      </c>
      <c r="F99" s="87"/>
      <c r="G99" s="100">
        <v>15237.3228</v>
      </c>
      <c r="H99" s="87"/>
      <c r="I99" s="100">
        <v>17302.966799999998</v>
      </c>
      <c r="J99" s="87"/>
      <c r="K99" s="100">
        <v>15975.5232</v>
      </c>
      <c r="L99" s="87"/>
      <c r="M99" s="100">
        <v>4371.0869999999995</v>
      </c>
      <c r="N99" s="92"/>
      <c r="O99" s="87">
        <v>16056.885599999998</v>
      </c>
      <c r="P99" s="107"/>
      <c r="Q99" s="115">
        <v>15876.4074</v>
      </c>
      <c r="R99" s="92"/>
      <c r="S99" s="115">
        <v>20218.010399999999</v>
      </c>
      <c r="T99" s="92"/>
      <c r="U99" s="115">
        <v>28881.451200000003</v>
      </c>
      <c r="V99" s="92"/>
      <c r="W99" s="100">
        <v>21786.655799999997</v>
      </c>
      <c r="X99" s="92"/>
      <c r="Y99" s="87">
        <v>13715.1294</v>
      </c>
      <c r="Z99" s="92"/>
      <c r="AA99" s="87">
        <f t="shared" si="11"/>
        <v>191328.99660000001</v>
      </c>
    </row>
    <row r="100" spans="1:27" s="49" customFormat="1" ht="15.75" x14ac:dyDescent="0.25">
      <c r="A100" s="49" t="s">
        <v>89</v>
      </c>
      <c r="C100" s="100">
        <v>3124.7429999999999</v>
      </c>
      <c r="D100" s="93"/>
      <c r="E100" s="100">
        <v>2091.3420000000001</v>
      </c>
      <c r="F100" s="87"/>
      <c r="G100" s="100">
        <v>3627.9340000000002</v>
      </c>
      <c r="H100" s="87"/>
      <c r="I100" s="100">
        <v>4119.7539999999999</v>
      </c>
      <c r="J100" s="87"/>
      <c r="K100" s="100">
        <v>3803.6960000000008</v>
      </c>
      <c r="L100" s="87"/>
      <c r="M100" s="100">
        <v>1040.7350000000001</v>
      </c>
      <c r="N100" s="92"/>
      <c r="O100" s="87">
        <v>3823.0680000000007</v>
      </c>
      <c r="P100" s="107"/>
      <c r="Q100" s="115">
        <v>3780.0970000000007</v>
      </c>
      <c r="R100" s="92"/>
      <c r="S100" s="115">
        <v>4813.8119999999999</v>
      </c>
      <c r="T100" s="92"/>
      <c r="U100" s="115">
        <v>6876.5360000000001</v>
      </c>
      <c r="V100" s="92"/>
      <c r="W100" s="100">
        <v>5187.299</v>
      </c>
      <c r="X100" s="92"/>
      <c r="Y100" s="87">
        <v>3265.5069999999996</v>
      </c>
      <c r="Z100" s="92"/>
      <c r="AA100" s="87">
        <f t="shared" si="11"/>
        <v>45554.523000000001</v>
      </c>
    </row>
    <row r="101" spans="1:27" s="49" customFormat="1" ht="13.5" x14ac:dyDescent="0.25">
      <c r="C101" s="100"/>
      <c r="D101" s="93"/>
      <c r="E101" s="100"/>
      <c r="F101" s="87"/>
      <c r="G101" s="100"/>
      <c r="H101" s="87"/>
      <c r="I101" s="100"/>
      <c r="J101" s="87"/>
      <c r="K101" s="100"/>
      <c r="L101" s="87"/>
      <c r="M101" s="100"/>
      <c r="N101" s="92"/>
      <c r="O101" s="87"/>
      <c r="P101" s="107"/>
      <c r="Q101" s="115"/>
      <c r="R101" s="92"/>
      <c r="S101" s="115"/>
      <c r="T101" s="92"/>
      <c r="U101" s="115"/>
      <c r="V101" s="92"/>
      <c r="W101" s="100"/>
      <c r="X101" s="92"/>
      <c r="Y101" s="87"/>
      <c r="Z101" s="92"/>
      <c r="AA101" s="87"/>
    </row>
    <row r="102" spans="1:27" s="49" customFormat="1" ht="15.75" x14ac:dyDescent="0.25">
      <c r="A102" s="54" t="s">
        <v>103</v>
      </c>
      <c r="B102" s="54"/>
      <c r="C102" s="98"/>
      <c r="D102" s="93"/>
      <c r="E102" s="98"/>
      <c r="F102" s="87"/>
      <c r="G102" s="98"/>
      <c r="H102" s="87"/>
      <c r="I102" s="98"/>
      <c r="J102" s="87"/>
      <c r="K102" s="98"/>
      <c r="L102" s="87"/>
      <c r="M102" s="98"/>
      <c r="N102" s="92"/>
      <c r="O102" s="97"/>
      <c r="P102" s="107"/>
      <c r="Q102" s="116"/>
      <c r="R102" s="92"/>
      <c r="S102" s="116"/>
      <c r="T102" s="92"/>
      <c r="U102" s="116"/>
      <c r="V102" s="92"/>
      <c r="W102" s="98"/>
      <c r="X102" s="92"/>
      <c r="Y102" s="97"/>
      <c r="Z102" s="92"/>
      <c r="AA102" s="87"/>
    </row>
    <row r="103" spans="1:27" s="49" customFormat="1" ht="13.5" x14ac:dyDescent="0.25">
      <c r="A103" s="49" t="s">
        <v>1</v>
      </c>
      <c r="C103" s="100">
        <v>1331189.0999999999</v>
      </c>
      <c r="D103" s="93"/>
      <c r="E103" s="100">
        <v>1341402.8400000001</v>
      </c>
      <c r="F103" s="87"/>
      <c r="G103" s="100">
        <v>1389338.31</v>
      </c>
      <c r="H103" s="87"/>
      <c r="I103" s="100">
        <v>1378122.4700000002</v>
      </c>
      <c r="J103" s="87"/>
      <c r="K103" s="100">
        <v>1226997.52</v>
      </c>
      <c r="L103" s="87"/>
      <c r="M103" s="100">
        <v>395865.01</v>
      </c>
      <c r="N103" s="92"/>
      <c r="O103" s="87">
        <v>1267337.7299999997</v>
      </c>
      <c r="P103" s="107"/>
      <c r="Q103" s="115">
        <v>1262152.8500000001</v>
      </c>
      <c r="R103" s="92"/>
      <c r="S103" s="115">
        <v>1797395.95</v>
      </c>
      <c r="T103" s="92"/>
      <c r="U103" s="115">
        <v>2167406.1800000002</v>
      </c>
      <c r="V103" s="92"/>
      <c r="W103" s="100">
        <v>1850528.03</v>
      </c>
      <c r="X103" s="92"/>
      <c r="Y103" s="87">
        <v>1705131.47</v>
      </c>
      <c r="Z103" s="92"/>
      <c r="AA103" s="87">
        <f t="shared" ref="AA103:AA108" si="12">SUM(C103:Z103)</f>
        <v>17112867.459999997</v>
      </c>
    </row>
    <row r="104" spans="1:27" s="49" customFormat="1" ht="13.5" x14ac:dyDescent="0.25">
      <c r="A104" s="49" t="s">
        <v>2</v>
      </c>
      <c r="C104" s="100">
        <v>1195214.4499999997</v>
      </c>
      <c r="D104" s="93"/>
      <c r="E104" s="100">
        <v>1205603.1000000001</v>
      </c>
      <c r="F104" s="87"/>
      <c r="G104" s="100">
        <v>1259721.6099999999</v>
      </c>
      <c r="H104" s="87"/>
      <c r="I104" s="100">
        <v>1239707.8399999999</v>
      </c>
      <c r="J104" s="87"/>
      <c r="K104" s="100">
        <v>1113152.1300000001</v>
      </c>
      <c r="L104" s="87"/>
      <c r="M104" s="100">
        <v>358579.36</v>
      </c>
      <c r="N104" s="92"/>
      <c r="O104" s="87">
        <v>1150726.6399999999</v>
      </c>
      <c r="P104" s="107"/>
      <c r="Q104" s="115">
        <v>1115308.1299999999</v>
      </c>
      <c r="R104" s="92"/>
      <c r="S104" s="115">
        <v>1611815.0899999999</v>
      </c>
      <c r="T104" s="92"/>
      <c r="U104" s="115">
        <v>1964150.4700000002</v>
      </c>
      <c r="V104" s="92"/>
      <c r="W104" s="100">
        <v>1667669.8599999999</v>
      </c>
      <c r="X104" s="92"/>
      <c r="Y104" s="87">
        <v>1543364.4200000002</v>
      </c>
      <c r="Z104" s="92"/>
      <c r="AA104" s="87">
        <f t="shared" si="12"/>
        <v>15425013.1</v>
      </c>
    </row>
    <row r="105" spans="1:27" s="49" customFormat="1" ht="15.75" x14ac:dyDescent="0.25">
      <c r="A105" s="49" t="s">
        <v>88</v>
      </c>
      <c r="C105" s="100">
        <v>0</v>
      </c>
      <c r="D105" s="93"/>
      <c r="E105" s="100">
        <v>0</v>
      </c>
      <c r="F105" s="87"/>
      <c r="G105" s="100">
        <v>0</v>
      </c>
      <c r="H105" s="87"/>
      <c r="I105" s="100">
        <v>0</v>
      </c>
      <c r="J105" s="87"/>
      <c r="K105" s="100">
        <v>0</v>
      </c>
      <c r="L105" s="87"/>
      <c r="M105" s="100">
        <v>0</v>
      </c>
      <c r="N105" s="92"/>
      <c r="O105" s="87">
        <v>0</v>
      </c>
      <c r="P105" s="107"/>
      <c r="Q105" s="115">
        <v>0</v>
      </c>
      <c r="R105" s="92"/>
      <c r="S105" s="115">
        <v>0</v>
      </c>
      <c r="T105" s="92"/>
      <c r="U105" s="115">
        <v>0</v>
      </c>
      <c r="V105" s="92"/>
      <c r="W105" s="100">
        <v>0</v>
      </c>
      <c r="X105" s="92"/>
      <c r="Y105" s="87">
        <v>0</v>
      </c>
      <c r="Z105" s="92"/>
      <c r="AA105" s="87">
        <f t="shared" si="12"/>
        <v>0</v>
      </c>
    </row>
    <row r="106" spans="1:27" s="49" customFormat="1" ht="13.5" x14ac:dyDescent="0.25">
      <c r="A106" s="49" t="s">
        <v>31</v>
      </c>
      <c r="C106" s="100">
        <v>135974.65000000002</v>
      </c>
      <c r="D106" s="93"/>
      <c r="E106" s="100">
        <v>135799.74</v>
      </c>
      <c r="F106" s="87"/>
      <c r="G106" s="100">
        <v>129616.7</v>
      </c>
      <c r="H106" s="87"/>
      <c r="I106" s="100">
        <v>138414.63</v>
      </c>
      <c r="J106" s="87"/>
      <c r="K106" s="100">
        <v>113845.38999999998</v>
      </c>
      <c r="L106" s="87"/>
      <c r="M106" s="100">
        <v>37285.649999999994</v>
      </c>
      <c r="N106" s="92"/>
      <c r="O106" s="87">
        <v>116611.09000000001</v>
      </c>
      <c r="P106" s="107"/>
      <c r="Q106" s="115">
        <v>146844.72</v>
      </c>
      <c r="R106" s="92"/>
      <c r="S106" s="115">
        <v>185580.86</v>
      </c>
      <c r="T106" s="92"/>
      <c r="U106" s="115">
        <v>203255.71</v>
      </c>
      <c r="V106" s="92"/>
      <c r="W106" s="100">
        <v>182858.17</v>
      </c>
      <c r="X106" s="92"/>
      <c r="Y106" s="87">
        <v>161767.04999999999</v>
      </c>
      <c r="Z106" s="92"/>
      <c r="AA106" s="87">
        <f t="shared" si="12"/>
        <v>1687854.3599999999</v>
      </c>
    </row>
    <row r="107" spans="1:27" s="49" customFormat="1" ht="13.5" x14ac:dyDescent="0.25">
      <c r="A107" s="49" t="s">
        <v>87</v>
      </c>
      <c r="C107" s="100">
        <v>57109.352999999996</v>
      </c>
      <c r="D107" s="93"/>
      <c r="E107" s="100">
        <v>57035.890799999986</v>
      </c>
      <c r="F107" s="87"/>
      <c r="G107" s="100">
        <v>54439.013999999996</v>
      </c>
      <c r="H107" s="87"/>
      <c r="I107" s="100">
        <v>58134.1446</v>
      </c>
      <c r="J107" s="87"/>
      <c r="K107" s="100">
        <v>47815.063800000004</v>
      </c>
      <c r="L107" s="87"/>
      <c r="M107" s="100">
        <v>15659.973</v>
      </c>
      <c r="N107" s="92"/>
      <c r="O107" s="87">
        <v>48976.657800000001</v>
      </c>
      <c r="P107" s="107"/>
      <c r="Q107" s="115">
        <v>61674.782400000004</v>
      </c>
      <c r="R107" s="92"/>
      <c r="S107" s="115">
        <v>77943.961199999991</v>
      </c>
      <c r="T107" s="92"/>
      <c r="U107" s="115">
        <v>85367.398199999996</v>
      </c>
      <c r="V107" s="92"/>
      <c r="W107" s="100">
        <v>76800.431399999987</v>
      </c>
      <c r="X107" s="92"/>
      <c r="Y107" s="87">
        <v>67942.160999999993</v>
      </c>
      <c r="Z107" s="92"/>
      <c r="AA107" s="87">
        <f t="shared" si="12"/>
        <v>708898.8311999999</v>
      </c>
    </row>
    <row r="108" spans="1:27" s="49" customFormat="1" ht="15.75" x14ac:dyDescent="0.25">
      <c r="A108" s="49" t="s">
        <v>89</v>
      </c>
      <c r="C108" s="100">
        <v>13597.465</v>
      </c>
      <c r="D108" s="93"/>
      <c r="E108" s="100">
        <v>13579.974</v>
      </c>
      <c r="F108" s="87"/>
      <c r="G108" s="100">
        <v>12961.67</v>
      </c>
      <c r="H108" s="87"/>
      <c r="I108" s="100">
        <v>13841.463000000002</v>
      </c>
      <c r="J108" s="87"/>
      <c r="K108" s="100">
        <v>11384.539000000001</v>
      </c>
      <c r="L108" s="87"/>
      <c r="M108" s="100">
        <v>3728.5649999999996</v>
      </c>
      <c r="N108" s="92"/>
      <c r="O108" s="87">
        <v>11661.109</v>
      </c>
      <c r="P108" s="107"/>
      <c r="Q108" s="115">
        <v>14684.472</v>
      </c>
      <c r="R108" s="92"/>
      <c r="S108" s="115">
        <v>18558.086000000003</v>
      </c>
      <c r="T108" s="92"/>
      <c r="U108" s="115">
        <v>20325.571000000004</v>
      </c>
      <c r="V108" s="92"/>
      <c r="W108" s="100">
        <v>18285.817000000003</v>
      </c>
      <c r="X108" s="92"/>
      <c r="Y108" s="87">
        <v>16176.705000000002</v>
      </c>
      <c r="Z108" s="92"/>
      <c r="AA108" s="87">
        <f t="shared" si="12"/>
        <v>168785.43599999999</v>
      </c>
    </row>
    <row r="109" spans="1:27" s="49" customFormat="1" ht="13.5" x14ac:dyDescent="0.25">
      <c r="C109" s="100"/>
      <c r="D109" s="93"/>
      <c r="E109" s="100"/>
      <c r="F109" s="87"/>
      <c r="G109" s="100"/>
      <c r="H109" s="87"/>
      <c r="I109" s="100"/>
      <c r="J109" s="87"/>
      <c r="K109" s="100"/>
      <c r="L109" s="87"/>
      <c r="M109" s="100"/>
      <c r="N109" s="92"/>
      <c r="O109" s="87"/>
      <c r="P109" s="107"/>
      <c r="Q109" s="115"/>
      <c r="R109" s="92"/>
      <c r="S109" s="115"/>
      <c r="T109" s="92"/>
      <c r="U109" s="115"/>
      <c r="V109" s="92"/>
      <c r="W109" s="100"/>
      <c r="X109" s="92"/>
      <c r="Y109" s="87"/>
      <c r="Z109" s="92"/>
      <c r="AA109" s="87"/>
    </row>
    <row r="110" spans="1:27" s="49" customFormat="1" ht="15.75" x14ac:dyDescent="0.25">
      <c r="A110" s="61" t="s">
        <v>117</v>
      </c>
      <c r="B110" s="61"/>
      <c r="C110" s="98"/>
      <c r="D110" s="93"/>
      <c r="E110" s="98"/>
      <c r="F110" s="87"/>
      <c r="G110" s="98"/>
      <c r="H110" s="87"/>
      <c r="I110" s="98"/>
      <c r="J110" s="87"/>
      <c r="K110" s="98"/>
      <c r="L110" s="87"/>
      <c r="M110" s="98"/>
      <c r="N110" s="92"/>
      <c r="O110" s="97"/>
      <c r="P110" s="107"/>
      <c r="Q110" s="116"/>
      <c r="R110" s="92"/>
      <c r="S110" s="116"/>
      <c r="T110" s="92"/>
      <c r="U110" s="116"/>
      <c r="V110" s="92"/>
      <c r="W110" s="98"/>
      <c r="X110" s="92"/>
      <c r="Y110" s="97"/>
      <c r="Z110" s="92"/>
      <c r="AA110" s="87"/>
    </row>
    <row r="111" spans="1:27" s="49" customFormat="1" ht="13.5" x14ac:dyDescent="0.25">
      <c r="A111" s="49" t="s">
        <v>1</v>
      </c>
      <c r="C111" s="100">
        <v>390896.21</v>
      </c>
      <c r="D111" s="93"/>
      <c r="E111" s="100">
        <v>407945.48000000004</v>
      </c>
      <c r="F111" s="87"/>
      <c r="G111" s="100">
        <v>339984.19999999995</v>
      </c>
      <c r="H111" s="87"/>
      <c r="I111" s="100">
        <v>374828.08999999997</v>
      </c>
      <c r="J111" s="87"/>
      <c r="K111" s="100">
        <v>388926.48999999993</v>
      </c>
      <c r="L111" s="87"/>
      <c r="M111" s="100">
        <v>143572.77000000002</v>
      </c>
      <c r="N111" s="92"/>
      <c r="O111" s="87">
        <v>376909.86999999994</v>
      </c>
      <c r="P111" s="107"/>
      <c r="Q111" s="115">
        <v>378757.04000000004</v>
      </c>
      <c r="R111" s="92"/>
      <c r="S111" s="115">
        <v>522167.4</v>
      </c>
      <c r="T111" s="92"/>
      <c r="U111" s="115">
        <v>493198.87</v>
      </c>
      <c r="V111" s="92"/>
      <c r="W111" s="100">
        <v>308011.27999999997</v>
      </c>
      <c r="X111" s="92"/>
      <c r="Y111" s="87">
        <v>149443.34999999998</v>
      </c>
      <c r="Z111" s="92"/>
      <c r="AA111" s="87">
        <f t="shared" ref="AA111:AA116" si="13">SUM(C111:Z111)</f>
        <v>4274641.05</v>
      </c>
    </row>
    <row r="112" spans="1:27" s="49" customFormat="1" ht="13.5" x14ac:dyDescent="0.25">
      <c r="A112" s="49" t="s">
        <v>2</v>
      </c>
      <c r="C112" s="100">
        <v>356786.29999999993</v>
      </c>
      <c r="D112" s="93"/>
      <c r="E112" s="100">
        <v>368295.13</v>
      </c>
      <c r="F112" s="87"/>
      <c r="G112" s="100">
        <v>315243.45999999996</v>
      </c>
      <c r="H112" s="87"/>
      <c r="I112" s="100">
        <v>338918.01</v>
      </c>
      <c r="J112" s="87"/>
      <c r="K112" s="100">
        <v>373528.91000000003</v>
      </c>
      <c r="L112" s="87"/>
      <c r="M112" s="100">
        <v>138678.51</v>
      </c>
      <c r="N112" s="92"/>
      <c r="O112" s="87">
        <v>349928.16000000003</v>
      </c>
      <c r="P112" s="107"/>
      <c r="Q112" s="115">
        <v>340369.75</v>
      </c>
      <c r="R112" s="92"/>
      <c r="S112" s="115">
        <v>488037.6</v>
      </c>
      <c r="T112" s="92"/>
      <c r="U112" s="115">
        <v>456612.75</v>
      </c>
      <c r="V112" s="92"/>
      <c r="W112" s="100">
        <v>286027.28000000003</v>
      </c>
      <c r="X112" s="92"/>
      <c r="Y112" s="87">
        <v>135439.69999999998</v>
      </c>
      <c r="Z112" s="92"/>
      <c r="AA112" s="87">
        <f t="shared" si="13"/>
        <v>3947865.5600000005</v>
      </c>
    </row>
    <row r="113" spans="1:27" s="49" customFormat="1" ht="15.75" x14ac:dyDescent="0.25">
      <c r="A113" s="49" t="s">
        <v>88</v>
      </c>
      <c r="C113" s="100">
        <v>0</v>
      </c>
      <c r="D113" s="93"/>
      <c r="E113" s="100">
        <v>0</v>
      </c>
      <c r="F113" s="87"/>
      <c r="G113" s="100">
        <v>0</v>
      </c>
      <c r="H113" s="87"/>
      <c r="I113" s="100">
        <v>0</v>
      </c>
      <c r="J113" s="87"/>
      <c r="K113" s="100">
        <v>0</v>
      </c>
      <c r="L113" s="87"/>
      <c r="M113" s="100">
        <v>0</v>
      </c>
      <c r="N113" s="92"/>
      <c r="O113" s="87">
        <v>0</v>
      </c>
      <c r="P113" s="107"/>
      <c r="Q113" s="115">
        <v>0</v>
      </c>
      <c r="R113" s="92"/>
      <c r="S113" s="115">
        <v>0</v>
      </c>
      <c r="T113" s="92"/>
      <c r="U113" s="115">
        <v>0</v>
      </c>
      <c r="V113" s="92"/>
      <c r="W113" s="100">
        <v>0</v>
      </c>
      <c r="X113" s="92"/>
      <c r="Y113" s="87">
        <v>0</v>
      </c>
      <c r="Z113" s="92"/>
      <c r="AA113" s="87">
        <f t="shared" si="13"/>
        <v>0</v>
      </c>
    </row>
    <row r="114" spans="1:27" s="49" customFormat="1" ht="13.5" x14ac:dyDescent="0.25">
      <c r="A114" s="49" t="s">
        <v>31</v>
      </c>
      <c r="C114" s="100">
        <v>34109.909999999996</v>
      </c>
      <c r="D114" s="93"/>
      <c r="E114" s="100">
        <v>39650.35</v>
      </c>
      <c r="F114" s="87"/>
      <c r="G114" s="100">
        <v>24740.739999999998</v>
      </c>
      <c r="H114" s="87"/>
      <c r="I114" s="100">
        <v>35910.080000000002</v>
      </c>
      <c r="J114" s="87"/>
      <c r="K114" s="100">
        <v>15397.579999999998</v>
      </c>
      <c r="L114" s="87"/>
      <c r="M114" s="100">
        <v>4894.26</v>
      </c>
      <c r="N114" s="92"/>
      <c r="O114" s="87">
        <v>26981.709999999995</v>
      </c>
      <c r="P114" s="107"/>
      <c r="Q114" s="115">
        <v>38387.29</v>
      </c>
      <c r="R114" s="92"/>
      <c r="S114" s="115">
        <v>34129.799999999996</v>
      </c>
      <c r="T114" s="92"/>
      <c r="U114" s="115">
        <v>36586.119999999995</v>
      </c>
      <c r="V114" s="92"/>
      <c r="W114" s="100">
        <v>21984</v>
      </c>
      <c r="X114" s="92"/>
      <c r="Y114" s="87">
        <v>14003.649999999998</v>
      </c>
      <c r="Z114" s="92"/>
      <c r="AA114" s="87">
        <f t="shared" si="13"/>
        <v>326775.49</v>
      </c>
    </row>
    <row r="115" spans="1:27" s="49" customFormat="1" ht="13.5" x14ac:dyDescent="0.25">
      <c r="A115" s="49" t="s">
        <v>87</v>
      </c>
      <c r="C115" s="100">
        <v>14326.162200000001</v>
      </c>
      <c r="D115" s="93"/>
      <c r="E115" s="100">
        <v>16653.147000000001</v>
      </c>
      <c r="F115" s="87"/>
      <c r="G115" s="100">
        <v>10391.1108</v>
      </c>
      <c r="H115" s="87"/>
      <c r="I115" s="100">
        <v>15082.2336</v>
      </c>
      <c r="J115" s="87"/>
      <c r="K115" s="100">
        <v>6466.9835999999996</v>
      </c>
      <c r="L115" s="87"/>
      <c r="M115" s="100">
        <v>2055.5892000000003</v>
      </c>
      <c r="N115" s="92"/>
      <c r="O115" s="87">
        <v>11332.3182</v>
      </c>
      <c r="P115" s="107"/>
      <c r="Q115" s="115">
        <v>16122.6618</v>
      </c>
      <c r="R115" s="92"/>
      <c r="S115" s="115">
        <v>14334.516</v>
      </c>
      <c r="T115" s="92"/>
      <c r="U115" s="115">
        <v>15366.170399999999</v>
      </c>
      <c r="V115" s="92"/>
      <c r="W115" s="100">
        <v>9233.2800000000007</v>
      </c>
      <c r="X115" s="92"/>
      <c r="Y115" s="87">
        <v>5881.5329999999994</v>
      </c>
      <c r="Z115" s="92"/>
      <c r="AA115" s="87">
        <f t="shared" si="13"/>
        <v>137245.70580000003</v>
      </c>
    </row>
    <row r="116" spans="1:27" s="49" customFormat="1" ht="15.75" x14ac:dyDescent="0.25">
      <c r="A116" s="49" t="s">
        <v>89</v>
      </c>
      <c r="C116" s="100">
        <v>3410.991</v>
      </c>
      <c r="D116" s="93"/>
      <c r="E116" s="100">
        <v>3965.0349999999999</v>
      </c>
      <c r="F116" s="87"/>
      <c r="G116" s="100">
        <v>2474.0740000000001</v>
      </c>
      <c r="H116" s="87"/>
      <c r="I116" s="100">
        <v>3591.0080000000003</v>
      </c>
      <c r="J116" s="87"/>
      <c r="K116" s="100">
        <v>1539.758</v>
      </c>
      <c r="L116" s="87"/>
      <c r="M116" s="100">
        <v>489.42599999999993</v>
      </c>
      <c r="N116" s="92"/>
      <c r="O116" s="87">
        <v>2698.1710000000003</v>
      </c>
      <c r="P116" s="107"/>
      <c r="Q116" s="115">
        <v>3838.7289999999998</v>
      </c>
      <c r="R116" s="92"/>
      <c r="S116" s="115">
        <v>3412.9800000000005</v>
      </c>
      <c r="T116" s="92"/>
      <c r="U116" s="115">
        <v>3658.6120000000001</v>
      </c>
      <c r="V116" s="92"/>
      <c r="W116" s="100">
        <v>2198.4</v>
      </c>
      <c r="X116" s="92"/>
      <c r="Y116" s="87">
        <v>1400.3650000000002</v>
      </c>
      <c r="Z116" s="92"/>
      <c r="AA116" s="87">
        <f t="shared" si="13"/>
        <v>32677.549000000003</v>
      </c>
    </row>
    <row r="117" spans="1:27" s="49" customFormat="1" ht="13.5" x14ac:dyDescent="0.25">
      <c r="C117" s="100"/>
      <c r="D117" s="93"/>
      <c r="E117" s="100"/>
      <c r="F117" s="87"/>
      <c r="G117" s="100"/>
      <c r="H117" s="87"/>
      <c r="I117" s="100"/>
      <c r="J117" s="87"/>
      <c r="K117" s="100"/>
      <c r="L117" s="87"/>
      <c r="M117" s="100"/>
      <c r="N117" s="92"/>
      <c r="O117" s="87"/>
      <c r="P117" s="107"/>
      <c r="Q117" s="115"/>
      <c r="R117" s="92"/>
      <c r="S117" s="115"/>
      <c r="T117" s="92"/>
      <c r="U117" s="115"/>
      <c r="V117" s="92"/>
      <c r="W117" s="100"/>
      <c r="X117" s="92"/>
      <c r="Y117" s="87"/>
      <c r="Z117" s="92"/>
      <c r="AA117" s="87"/>
    </row>
    <row r="118" spans="1:27" s="49" customFormat="1" ht="15.75" x14ac:dyDescent="0.25">
      <c r="A118" s="62" t="s">
        <v>104</v>
      </c>
      <c r="B118" s="62"/>
      <c r="C118" s="98"/>
      <c r="D118" s="93"/>
      <c r="E118" s="98"/>
      <c r="F118" s="87"/>
      <c r="G118" s="98"/>
      <c r="H118" s="87"/>
      <c r="I118" s="98"/>
      <c r="J118" s="87"/>
      <c r="K118" s="98"/>
      <c r="L118" s="87"/>
      <c r="M118" s="98"/>
      <c r="N118" s="92"/>
      <c r="O118" s="97"/>
      <c r="P118" s="107"/>
      <c r="Q118" s="116"/>
      <c r="R118" s="92"/>
      <c r="S118" s="116"/>
      <c r="T118" s="92"/>
      <c r="U118" s="116"/>
      <c r="V118" s="92"/>
      <c r="W118" s="98"/>
      <c r="X118" s="92"/>
      <c r="Y118" s="97"/>
      <c r="Z118" s="92"/>
      <c r="AA118" s="87"/>
    </row>
    <row r="119" spans="1:27" s="49" customFormat="1" ht="13.5" x14ac:dyDescent="0.25">
      <c r="A119" s="49" t="s">
        <v>1</v>
      </c>
      <c r="C119" s="100">
        <v>567187.64000000013</v>
      </c>
      <c r="D119" s="93"/>
      <c r="E119" s="100">
        <v>648310.45000000007</v>
      </c>
      <c r="F119" s="87"/>
      <c r="G119" s="100">
        <v>540043.27000000014</v>
      </c>
      <c r="H119" s="87"/>
      <c r="I119" s="100">
        <v>450919.9</v>
      </c>
      <c r="J119" s="87"/>
      <c r="K119" s="100">
        <v>472112.31999999989</v>
      </c>
      <c r="L119" s="87"/>
      <c r="M119" s="100">
        <v>164205.33000000002</v>
      </c>
      <c r="N119" s="92"/>
      <c r="O119" s="87">
        <v>418794.89</v>
      </c>
      <c r="P119" s="107"/>
      <c r="Q119" s="115">
        <v>447669.83999999997</v>
      </c>
      <c r="R119" s="92"/>
      <c r="S119" s="115">
        <v>638888.9</v>
      </c>
      <c r="T119" s="92"/>
      <c r="U119" s="115">
        <v>578477.25</v>
      </c>
      <c r="V119" s="92"/>
      <c r="W119" s="100">
        <v>516500.82999999996</v>
      </c>
      <c r="X119" s="92"/>
      <c r="Y119" s="87">
        <v>591345.36</v>
      </c>
      <c r="Z119" s="92"/>
      <c r="AA119" s="87">
        <f t="shared" ref="AA119:AA124" si="14">SUM(C119:Z119)</f>
        <v>6034455.9800000004</v>
      </c>
    </row>
    <row r="120" spans="1:27" s="49" customFormat="1" ht="13.5" x14ac:dyDescent="0.25">
      <c r="A120" s="49" t="s">
        <v>2</v>
      </c>
      <c r="C120" s="100">
        <v>512285.61</v>
      </c>
      <c r="D120" s="93"/>
      <c r="E120" s="100">
        <v>581800.99999999988</v>
      </c>
      <c r="F120" s="87"/>
      <c r="G120" s="100">
        <v>482071.51999999996</v>
      </c>
      <c r="H120" s="87"/>
      <c r="I120" s="100">
        <v>406436.32</v>
      </c>
      <c r="J120" s="87"/>
      <c r="K120" s="100">
        <v>430023.49999999994</v>
      </c>
      <c r="L120" s="87"/>
      <c r="M120" s="100">
        <v>154379.03</v>
      </c>
      <c r="N120" s="92"/>
      <c r="O120" s="87">
        <v>383625.11999999994</v>
      </c>
      <c r="P120" s="107"/>
      <c r="Q120" s="115">
        <v>401348.16999999993</v>
      </c>
      <c r="R120" s="92"/>
      <c r="S120" s="115">
        <v>575838.16</v>
      </c>
      <c r="T120" s="92"/>
      <c r="U120" s="115">
        <v>526228.99</v>
      </c>
      <c r="V120" s="92"/>
      <c r="W120" s="100">
        <v>461255.5</v>
      </c>
      <c r="X120" s="92"/>
      <c r="Y120" s="87">
        <v>541898.02</v>
      </c>
      <c r="Z120" s="92"/>
      <c r="AA120" s="87">
        <f t="shared" si="14"/>
        <v>5457190.9399999995</v>
      </c>
    </row>
    <row r="121" spans="1:27" s="49" customFormat="1" ht="15.75" x14ac:dyDescent="0.25">
      <c r="A121" s="49" t="s">
        <v>88</v>
      </c>
      <c r="C121" s="100">
        <v>0</v>
      </c>
      <c r="D121" s="93"/>
      <c r="E121" s="100">
        <v>0</v>
      </c>
      <c r="F121" s="87"/>
      <c r="G121" s="100">
        <v>0</v>
      </c>
      <c r="H121" s="87"/>
      <c r="I121" s="100">
        <v>0</v>
      </c>
      <c r="J121" s="87"/>
      <c r="K121" s="100">
        <v>0</v>
      </c>
      <c r="L121" s="87"/>
      <c r="M121" s="100">
        <v>0</v>
      </c>
      <c r="N121" s="92"/>
      <c r="O121" s="87">
        <v>0</v>
      </c>
      <c r="P121" s="107"/>
      <c r="Q121" s="115">
        <v>0</v>
      </c>
      <c r="R121" s="92"/>
      <c r="S121" s="115">
        <v>0</v>
      </c>
      <c r="T121" s="92"/>
      <c r="U121" s="115">
        <v>0</v>
      </c>
      <c r="V121" s="92"/>
      <c r="W121" s="100">
        <v>0</v>
      </c>
      <c r="X121" s="92"/>
      <c r="Y121" s="87">
        <v>0</v>
      </c>
      <c r="Z121" s="92"/>
      <c r="AA121" s="87">
        <f t="shared" si="14"/>
        <v>0</v>
      </c>
    </row>
    <row r="122" spans="1:27" s="49" customFormat="1" ht="13.5" x14ac:dyDescent="0.25">
      <c r="A122" s="49" t="s">
        <v>31</v>
      </c>
      <c r="C122" s="100">
        <v>54902.03</v>
      </c>
      <c r="D122" s="93"/>
      <c r="E122" s="100">
        <v>66509.45</v>
      </c>
      <c r="F122" s="87"/>
      <c r="G122" s="100">
        <v>57971.749999999993</v>
      </c>
      <c r="H122" s="87"/>
      <c r="I122" s="100">
        <v>44483.579999999994</v>
      </c>
      <c r="J122" s="87"/>
      <c r="K122" s="100">
        <v>42088.819999999992</v>
      </c>
      <c r="L122" s="87"/>
      <c r="M122" s="100">
        <v>9826.2999999999993</v>
      </c>
      <c r="N122" s="92"/>
      <c r="O122" s="87">
        <v>35169.769999999997</v>
      </c>
      <c r="P122" s="107"/>
      <c r="Q122" s="115">
        <v>46321.67</v>
      </c>
      <c r="R122" s="92"/>
      <c r="S122" s="115">
        <v>63050.74</v>
      </c>
      <c r="T122" s="92"/>
      <c r="U122" s="115">
        <v>52248.260000000009</v>
      </c>
      <c r="V122" s="92"/>
      <c r="W122" s="100">
        <v>55245.33</v>
      </c>
      <c r="X122" s="92"/>
      <c r="Y122" s="87">
        <v>49447.34</v>
      </c>
      <c r="Z122" s="92"/>
      <c r="AA122" s="87">
        <f t="shared" si="14"/>
        <v>577265.03999999992</v>
      </c>
    </row>
    <row r="123" spans="1:27" s="49" customFormat="1" ht="13.5" x14ac:dyDescent="0.25">
      <c r="A123" s="49" t="s">
        <v>87</v>
      </c>
      <c r="C123" s="100">
        <v>23058.852599999998</v>
      </c>
      <c r="D123" s="93"/>
      <c r="E123" s="100">
        <v>27933.969000000001</v>
      </c>
      <c r="F123" s="87"/>
      <c r="G123" s="100">
        <v>24348.134999999998</v>
      </c>
      <c r="H123" s="87"/>
      <c r="I123" s="100">
        <v>18683.103599999999</v>
      </c>
      <c r="J123" s="87"/>
      <c r="K123" s="100">
        <v>17677.304400000001</v>
      </c>
      <c r="L123" s="87"/>
      <c r="M123" s="100">
        <v>4127.0460000000003</v>
      </c>
      <c r="N123" s="92"/>
      <c r="O123" s="87">
        <v>14771.303399999999</v>
      </c>
      <c r="P123" s="107"/>
      <c r="Q123" s="115">
        <v>19455.1014</v>
      </c>
      <c r="R123" s="92"/>
      <c r="S123" s="115">
        <v>26481.310799999999</v>
      </c>
      <c r="T123" s="92"/>
      <c r="U123" s="115">
        <v>21944.269199999995</v>
      </c>
      <c r="V123" s="92"/>
      <c r="W123" s="100">
        <v>23203.038599999996</v>
      </c>
      <c r="X123" s="92"/>
      <c r="Y123" s="87">
        <v>20767.882799999996</v>
      </c>
      <c r="Z123" s="92"/>
      <c r="AA123" s="87">
        <f t="shared" si="14"/>
        <v>242451.31680000003</v>
      </c>
    </row>
    <row r="124" spans="1:27" s="49" customFormat="1" ht="15.75" x14ac:dyDescent="0.25">
      <c r="A124" s="49" t="s">
        <v>89</v>
      </c>
      <c r="C124" s="100">
        <v>5490.2030000000004</v>
      </c>
      <c r="D124" s="93"/>
      <c r="E124" s="100">
        <v>6650.9449999999997</v>
      </c>
      <c r="F124" s="87"/>
      <c r="G124" s="100">
        <v>5797.1750000000002</v>
      </c>
      <c r="H124" s="87"/>
      <c r="I124" s="100">
        <v>4448.3580000000002</v>
      </c>
      <c r="J124" s="87"/>
      <c r="K124" s="100">
        <v>4208.8820000000005</v>
      </c>
      <c r="L124" s="87"/>
      <c r="M124" s="100">
        <v>982.63000000000011</v>
      </c>
      <c r="N124" s="92"/>
      <c r="O124" s="87">
        <v>3516.9770000000003</v>
      </c>
      <c r="P124" s="107"/>
      <c r="Q124" s="115">
        <v>4632.1669999999995</v>
      </c>
      <c r="R124" s="92"/>
      <c r="S124" s="115">
        <v>6305.0740000000005</v>
      </c>
      <c r="T124" s="92"/>
      <c r="U124" s="115">
        <v>5224.826</v>
      </c>
      <c r="V124" s="92"/>
      <c r="W124" s="100">
        <v>5524.5330000000004</v>
      </c>
      <c r="X124" s="92"/>
      <c r="Y124" s="87">
        <v>4944.7339999999995</v>
      </c>
      <c r="Z124" s="92"/>
      <c r="AA124" s="87">
        <f t="shared" si="14"/>
        <v>57726.504000000001</v>
      </c>
    </row>
    <row r="125" spans="1:27" s="49" customFormat="1" ht="13.5" x14ac:dyDescent="0.25">
      <c r="C125" s="100"/>
      <c r="D125" s="93"/>
      <c r="E125" s="100"/>
      <c r="F125" s="87"/>
      <c r="G125" s="100"/>
      <c r="H125" s="87"/>
      <c r="I125" s="100"/>
      <c r="J125" s="87"/>
      <c r="K125" s="100"/>
      <c r="L125" s="87"/>
      <c r="M125" s="100"/>
      <c r="N125" s="92"/>
      <c r="O125" s="87"/>
      <c r="P125" s="107"/>
      <c r="Q125" s="115"/>
      <c r="R125" s="92"/>
      <c r="S125" s="115"/>
      <c r="T125" s="92"/>
      <c r="U125" s="115"/>
      <c r="V125" s="92"/>
      <c r="W125" s="100"/>
      <c r="X125" s="92"/>
      <c r="Y125" s="87"/>
      <c r="Z125" s="92"/>
      <c r="AA125" s="87"/>
    </row>
    <row r="126" spans="1:27" s="49" customFormat="1" ht="15.75" x14ac:dyDescent="0.25">
      <c r="A126" s="62" t="s">
        <v>111</v>
      </c>
      <c r="C126" s="98"/>
      <c r="D126" s="93"/>
      <c r="E126" s="98"/>
      <c r="F126" s="87"/>
      <c r="G126" s="98"/>
      <c r="H126" s="87"/>
      <c r="I126" s="98"/>
      <c r="J126" s="87"/>
      <c r="K126" s="98"/>
      <c r="L126" s="87"/>
      <c r="M126" s="98"/>
      <c r="N126" s="92"/>
      <c r="O126" s="97"/>
      <c r="P126" s="107"/>
      <c r="Q126" s="116"/>
      <c r="R126" s="92"/>
      <c r="S126" s="116"/>
      <c r="T126" s="92"/>
      <c r="U126" s="116"/>
      <c r="V126" s="92"/>
      <c r="W126" s="98"/>
      <c r="X126" s="92"/>
      <c r="Y126" s="97"/>
      <c r="Z126" s="92"/>
      <c r="AA126" s="87"/>
    </row>
    <row r="127" spans="1:27" s="49" customFormat="1" ht="13.5" x14ac:dyDescent="0.25">
      <c r="A127" s="49" t="s">
        <v>1</v>
      </c>
      <c r="C127" s="100">
        <v>529824.92000000004</v>
      </c>
      <c r="D127" s="93"/>
      <c r="E127" s="100">
        <v>398832.55</v>
      </c>
      <c r="F127" s="87"/>
      <c r="G127" s="100">
        <v>368096.17</v>
      </c>
      <c r="H127" s="87"/>
      <c r="I127" s="100">
        <v>408842.39999999997</v>
      </c>
      <c r="J127" s="87"/>
      <c r="K127" s="100">
        <v>393626.91000000003</v>
      </c>
      <c r="L127" s="87"/>
      <c r="M127" s="100">
        <v>145358.54999999999</v>
      </c>
      <c r="N127" s="92"/>
      <c r="O127" s="87">
        <v>336318.96</v>
      </c>
      <c r="P127" s="107"/>
      <c r="Q127" s="115">
        <v>425025.75</v>
      </c>
      <c r="R127" s="92"/>
      <c r="S127" s="115">
        <v>598717.06999999995</v>
      </c>
      <c r="T127" s="92"/>
      <c r="U127" s="115">
        <v>575716.25999999989</v>
      </c>
      <c r="V127" s="92"/>
      <c r="W127" s="100">
        <v>647499.35</v>
      </c>
      <c r="X127" s="92"/>
      <c r="Y127" s="87">
        <v>597974.21000000008</v>
      </c>
      <c r="Z127" s="92"/>
      <c r="AA127" s="87">
        <f>SUM(C127:Z127)</f>
        <v>5425833.0999999987</v>
      </c>
    </row>
    <row r="128" spans="1:27" s="49" customFormat="1" ht="13.5" x14ac:dyDescent="0.25">
      <c r="A128" s="49" t="s">
        <v>2</v>
      </c>
      <c r="C128" s="100">
        <v>487957.76000000001</v>
      </c>
      <c r="D128" s="93"/>
      <c r="E128" s="100">
        <v>351044.07</v>
      </c>
      <c r="F128" s="87"/>
      <c r="G128" s="100">
        <v>340343.24</v>
      </c>
      <c r="H128" s="87"/>
      <c r="I128" s="100">
        <v>372717.25999999995</v>
      </c>
      <c r="J128" s="87"/>
      <c r="K128" s="100">
        <v>350753.75</v>
      </c>
      <c r="L128" s="87"/>
      <c r="M128" s="100">
        <v>130411.16999999998</v>
      </c>
      <c r="N128" s="92"/>
      <c r="O128" s="87">
        <v>303401.92</v>
      </c>
      <c r="P128" s="107"/>
      <c r="Q128" s="115">
        <v>376263.07</v>
      </c>
      <c r="R128" s="92"/>
      <c r="S128" s="115">
        <v>543139.02</v>
      </c>
      <c r="T128" s="92"/>
      <c r="U128" s="115">
        <v>524324.78</v>
      </c>
      <c r="V128" s="92"/>
      <c r="W128" s="100">
        <v>584235.30000000005</v>
      </c>
      <c r="X128" s="92"/>
      <c r="Y128" s="87">
        <v>531717.78</v>
      </c>
      <c r="Z128" s="92"/>
      <c r="AA128" s="87">
        <f t="shared" ref="AA128:AA132" si="15">SUM(C128:Z128)</f>
        <v>4896309.12</v>
      </c>
    </row>
    <row r="129" spans="1:27" s="49" customFormat="1" ht="15.75" x14ac:dyDescent="0.25">
      <c r="A129" s="49" t="s">
        <v>88</v>
      </c>
      <c r="C129" s="100">
        <v>0</v>
      </c>
      <c r="D129" s="93"/>
      <c r="E129" s="100">
        <v>0</v>
      </c>
      <c r="F129" s="87"/>
      <c r="G129" s="100">
        <v>0</v>
      </c>
      <c r="H129" s="87"/>
      <c r="I129" s="100">
        <v>0</v>
      </c>
      <c r="J129" s="87"/>
      <c r="K129" s="100">
        <v>0</v>
      </c>
      <c r="L129" s="87"/>
      <c r="M129" s="100">
        <v>0</v>
      </c>
      <c r="N129" s="92"/>
      <c r="O129" s="87">
        <v>0</v>
      </c>
      <c r="P129" s="107"/>
      <c r="Q129" s="115">
        <v>0</v>
      </c>
      <c r="R129" s="92"/>
      <c r="S129" s="115">
        <v>0</v>
      </c>
      <c r="T129" s="92"/>
      <c r="U129" s="115">
        <v>0</v>
      </c>
      <c r="V129" s="92"/>
      <c r="W129" s="100">
        <v>0</v>
      </c>
      <c r="X129" s="92"/>
      <c r="Y129" s="87">
        <v>0</v>
      </c>
      <c r="Z129" s="92"/>
      <c r="AA129" s="87">
        <f t="shared" si="15"/>
        <v>0</v>
      </c>
    </row>
    <row r="130" spans="1:27" s="49" customFormat="1" ht="13.5" x14ac:dyDescent="0.25">
      <c r="A130" s="49" t="s">
        <v>31</v>
      </c>
      <c r="C130" s="100">
        <v>41867.159999999996</v>
      </c>
      <c r="D130" s="93"/>
      <c r="E130" s="100">
        <v>47788.479999999996</v>
      </c>
      <c r="F130" s="87"/>
      <c r="G130" s="100">
        <v>27752.93</v>
      </c>
      <c r="H130" s="87"/>
      <c r="I130" s="100">
        <v>36125.14</v>
      </c>
      <c r="J130" s="87"/>
      <c r="K130" s="100">
        <v>42873.159999999996</v>
      </c>
      <c r="L130" s="87"/>
      <c r="M130" s="100">
        <v>14947.379999999997</v>
      </c>
      <c r="N130" s="92"/>
      <c r="O130" s="87">
        <v>32917.039999999994</v>
      </c>
      <c r="P130" s="107"/>
      <c r="Q130" s="115">
        <v>48762.68</v>
      </c>
      <c r="R130" s="92"/>
      <c r="S130" s="115">
        <v>55578.05</v>
      </c>
      <c r="T130" s="92"/>
      <c r="U130" s="115">
        <v>51391.479999999996</v>
      </c>
      <c r="V130" s="92"/>
      <c r="W130" s="100">
        <v>63264.049999999996</v>
      </c>
      <c r="X130" s="92"/>
      <c r="Y130" s="87">
        <v>66256.429999999993</v>
      </c>
      <c r="Z130" s="92"/>
      <c r="AA130" s="87">
        <f t="shared" si="15"/>
        <v>529523.98</v>
      </c>
    </row>
    <row r="131" spans="1:27" s="49" customFormat="1" ht="13.5" x14ac:dyDescent="0.25">
      <c r="A131" s="49" t="s">
        <v>87</v>
      </c>
      <c r="C131" s="100">
        <v>17584.207199999997</v>
      </c>
      <c r="D131" s="93"/>
      <c r="E131" s="100">
        <v>20071.161599999999</v>
      </c>
      <c r="F131" s="87"/>
      <c r="G131" s="100">
        <v>11656.230600000001</v>
      </c>
      <c r="H131" s="87"/>
      <c r="I131" s="100">
        <v>15172.558800000001</v>
      </c>
      <c r="J131" s="87"/>
      <c r="K131" s="100">
        <v>18006.727200000001</v>
      </c>
      <c r="L131" s="87"/>
      <c r="M131" s="100">
        <v>6277.8995999999997</v>
      </c>
      <c r="N131" s="92"/>
      <c r="O131" s="87">
        <v>13825.156799999997</v>
      </c>
      <c r="P131" s="107"/>
      <c r="Q131" s="115">
        <v>20480.325599999996</v>
      </c>
      <c r="R131" s="92"/>
      <c r="S131" s="115">
        <v>23342.780999999999</v>
      </c>
      <c r="T131" s="92"/>
      <c r="U131" s="115">
        <v>21584.421599999998</v>
      </c>
      <c r="V131" s="92"/>
      <c r="W131" s="100">
        <v>26570.901000000005</v>
      </c>
      <c r="X131" s="92"/>
      <c r="Y131" s="87">
        <v>27827.7006</v>
      </c>
      <c r="Z131" s="92"/>
      <c r="AA131" s="87">
        <f t="shared" si="15"/>
        <v>222400.07160000002</v>
      </c>
    </row>
    <row r="132" spans="1:27" s="49" customFormat="1" ht="15.75" x14ac:dyDescent="0.25">
      <c r="A132" s="49" t="s">
        <v>89</v>
      </c>
      <c r="C132" s="100">
        <v>4186.7160000000003</v>
      </c>
      <c r="D132" s="93"/>
      <c r="E132" s="100">
        <v>4778.848</v>
      </c>
      <c r="F132" s="87"/>
      <c r="G132" s="100">
        <v>2775.2930000000001</v>
      </c>
      <c r="H132" s="87"/>
      <c r="I132" s="100">
        <v>3612.5139999999997</v>
      </c>
      <c r="J132" s="87"/>
      <c r="K132" s="100">
        <v>4287.3160000000007</v>
      </c>
      <c r="L132" s="87"/>
      <c r="M132" s="100">
        <v>1494.7379999999998</v>
      </c>
      <c r="N132" s="92"/>
      <c r="O132" s="87">
        <v>3291.7040000000002</v>
      </c>
      <c r="P132" s="107"/>
      <c r="Q132" s="115">
        <v>4876.268</v>
      </c>
      <c r="R132" s="92"/>
      <c r="S132" s="115">
        <v>5557.8049999999994</v>
      </c>
      <c r="T132" s="92"/>
      <c r="U132" s="115">
        <v>5139.1480000000001</v>
      </c>
      <c r="V132" s="92"/>
      <c r="W132" s="100">
        <v>6326.4049999999997</v>
      </c>
      <c r="X132" s="92"/>
      <c r="Y132" s="87">
        <v>6625.643</v>
      </c>
      <c r="Z132" s="92"/>
      <c r="AA132" s="87">
        <f t="shared" si="15"/>
        <v>52952.398000000001</v>
      </c>
    </row>
    <row r="133" spans="1:27" s="49" customFormat="1" ht="13.5" x14ac:dyDescent="0.25">
      <c r="C133" s="100"/>
      <c r="D133" s="93"/>
      <c r="E133" s="100"/>
      <c r="F133" s="87"/>
      <c r="G133" s="100"/>
      <c r="H133" s="87"/>
      <c r="I133" s="100"/>
      <c r="J133" s="87"/>
      <c r="K133" s="100"/>
      <c r="L133" s="87"/>
      <c r="M133" s="100"/>
      <c r="N133" s="92"/>
      <c r="O133" s="87"/>
      <c r="P133" s="107"/>
      <c r="Q133" s="115"/>
      <c r="R133" s="92"/>
      <c r="S133" s="115"/>
      <c r="T133" s="92"/>
      <c r="U133" s="115"/>
      <c r="V133" s="92"/>
      <c r="W133" s="100"/>
      <c r="X133" s="92"/>
      <c r="Y133" s="87"/>
      <c r="Z133" s="92"/>
      <c r="AA133" s="87"/>
    </row>
    <row r="134" spans="1:27" s="49" customFormat="1" ht="13.5" x14ac:dyDescent="0.25">
      <c r="C134" s="100"/>
      <c r="D134" s="93"/>
      <c r="E134" s="100"/>
      <c r="F134" s="87"/>
      <c r="G134" s="100"/>
      <c r="H134" s="87"/>
      <c r="I134" s="100"/>
      <c r="J134" s="87"/>
      <c r="K134" s="100"/>
      <c r="L134" s="87"/>
      <c r="M134" s="100"/>
      <c r="N134" s="92"/>
      <c r="O134" s="87"/>
      <c r="P134" s="107"/>
      <c r="Q134" s="115"/>
      <c r="R134" s="92"/>
      <c r="S134" s="115"/>
      <c r="T134" s="92"/>
      <c r="U134" s="115"/>
      <c r="V134" s="92"/>
      <c r="W134" s="100"/>
      <c r="X134" s="92"/>
      <c r="Y134" s="87"/>
      <c r="Z134" s="92"/>
      <c r="AA134" s="87"/>
    </row>
    <row r="135" spans="1:27" s="49" customFormat="1" ht="15.75" x14ac:dyDescent="0.25">
      <c r="A135" s="54" t="s">
        <v>112</v>
      </c>
      <c r="C135" s="98"/>
      <c r="D135" s="93"/>
      <c r="E135" s="98"/>
      <c r="F135" s="87"/>
      <c r="G135" s="98"/>
      <c r="H135" s="87"/>
      <c r="I135" s="98"/>
      <c r="J135" s="87"/>
      <c r="K135" s="98"/>
      <c r="L135" s="87"/>
      <c r="M135" s="98"/>
      <c r="N135" s="92"/>
      <c r="O135" s="97"/>
      <c r="P135" s="107"/>
      <c r="Q135" s="116"/>
      <c r="R135" s="92"/>
      <c r="S135" s="116"/>
      <c r="T135" s="92"/>
      <c r="U135" s="116"/>
      <c r="V135" s="92"/>
      <c r="W135" s="98"/>
      <c r="X135" s="92"/>
      <c r="Y135" s="97"/>
      <c r="Z135" s="92"/>
      <c r="AA135" s="87"/>
    </row>
    <row r="136" spans="1:27" s="49" customFormat="1" ht="13.5" x14ac:dyDescent="0.25">
      <c r="A136" s="49" t="s">
        <v>1</v>
      </c>
      <c r="C136" s="100">
        <v>850799.85</v>
      </c>
      <c r="D136" s="93"/>
      <c r="E136" s="100">
        <v>919047.61</v>
      </c>
      <c r="F136" s="87"/>
      <c r="G136" s="100">
        <v>909519.10000000009</v>
      </c>
      <c r="H136" s="87"/>
      <c r="I136" s="100">
        <v>896475.86999999988</v>
      </c>
      <c r="J136" s="87"/>
      <c r="K136" s="100">
        <v>979513.9700000002</v>
      </c>
      <c r="L136" s="87"/>
      <c r="M136" s="100">
        <v>382339.51</v>
      </c>
      <c r="N136" s="92"/>
      <c r="O136" s="87">
        <v>903756.6</v>
      </c>
      <c r="P136" s="107"/>
      <c r="Q136" s="115">
        <v>1083854.5</v>
      </c>
      <c r="R136" s="92"/>
      <c r="S136" s="115">
        <v>1124995.98</v>
      </c>
      <c r="T136" s="92"/>
      <c r="U136" s="115">
        <v>1066594.8899999999</v>
      </c>
      <c r="V136" s="92"/>
      <c r="W136" s="100">
        <v>1172544</v>
      </c>
      <c r="X136" s="92"/>
      <c r="Y136" s="87">
        <v>1118801.3399999999</v>
      </c>
      <c r="Z136" s="92"/>
      <c r="AA136" s="87">
        <f t="shared" ref="AA136:AA141" si="16">SUM(C136:Z136)</f>
        <v>11408243.220000001</v>
      </c>
    </row>
    <row r="137" spans="1:27" s="49" customFormat="1" ht="13.5" x14ac:dyDescent="0.25">
      <c r="A137" s="49" t="s">
        <v>2</v>
      </c>
      <c r="C137" s="100">
        <v>767123.89</v>
      </c>
      <c r="D137" s="93"/>
      <c r="E137" s="100">
        <v>843891.18000000017</v>
      </c>
      <c r="F137" s="87"/>
      <c r="G137" s="100">
        <v>820949.7</v>
      </c>
      <c r="H137" s="87"/>
      <c r="I137" s="100">
        <v>809000.46</v>
      </c>
      <c r="J137" s="87"/>
      <c r="K137" s="100">
        <v>888789.2899999998</v>
      </c>
      <c r="L137" s="87"/>
      <c r="M137" s="100">
        <v>342907.36</v>
      </c>
      <c r="N137" s="92"/>
      <c r="O137" s="87">
        <v>820949.02</v>
      </c>
      <c r="P137" s="107"/>
      <c r="Q137" s="115">
        <v>991251.99</v>
      </c>
      <c r="R137" s="92"/>
      <c r="S137" s="115">
        <v>991652.29999999993</v>
      </c>
      <c r="T137" s="92"/>
      <c r="U137" s="115">
        <v>970614.62999999989</v>
      </c>
      <c r="V137" s="92"/>
      <c r="W137" s="100">
        <v>1046178.4399999998</v>
      </c>
      <c r="X137" s="92"/>
      <c r="Y137" s="87">
        <v>1018556.63</v>
      </c>
      <c r="Z137" s="92"/>
      <c r="AA137" s="87">
        <f t="shared" si="16"/>
        <v>10311864.890000001</v>
      </c>
    </row>
    <row r="138" spans="1:27" s="49" customFormat="1" ht="15.75" x14ac:dyDescent="0.25">
      <c r="A138" s="49" t="s">
        <v>88</v>
      </c>
      <c r="C138" s="100">
        <v>0</v>
      </c>
      <c r="D138" s="93"/>
      <c r="E138" s="100">
        <v>0</v>
      </c>
      <c r="F138" s="87"/>
      <c r="G138" s="100">
        <v>0</v>
      </c>
      <c r="H138" s="87"/>
      <c r="I138" s="100">
        <v>0</v>
      </c>
      <c r="J138" s="87"/>
      <c r="K138" s="100">
        <v>0</v>
      </c>
      <c r="L138" s="87"/>
      <c r="M138" s="100">
        <v>0</v>
      </c>
      <c r="N138" s="92"/>
      <c r="O138" s="87">
        <v>0</v>
      </c>
      <c r="P138" s="107"/>
      <c r="Q138" s="115">
        <v>0</v>
      </c>
      <c r="R138" s="92"/>
      <c r="S138" s="115">
        <v>0</v>
      </c>
      <c r="T138" s="92"/>
      <c r="U138" s="115">
        <v>0</v>
      </c>
      <c r="V138" s="92"/>
      <c r="W138" s="100">
        <v>0</v>
      </c>
      <c r="X138" s="92"/>
      <c r="Y138" s="87">
        <v>0</v>
      </c>
      <c r="Z138" s="92"/>
      <c r="AA138" s="87">
        <f t="shared" si="16"/>
        <v>0</v>
      </c>
    </row>
    <row r="139" spans="1:27" s="49" customFormat="1" ht="13.5" x14ac:dyDescent="0.25">
      <c r="A139" s="49" t="s">
        <v>31</v>
      </c>
      <c r="C139" s="100">
        <v>83675.959999999992</v>
      </c>
      <c r="D139" s="93"/>
      <c r="E139" s="100">
        <v>75156.430000000008</v>
      </c>
      <c r="F139" s="87"/>
      <c r="G139" s="100">
        <v>88569.400000000009</v>
      </c>
      <c r="H139" s="87"/>
      <c r="I139" s="100">
        <v>87475.41</v>
      </c>
      <c r="J139" s="87"/>
      <c r="K139" s="100">
        <v>90724.680000000008</v>
      </c>
      <c r="L139" s="87"/>
      <c r="M139" s="100">
        <v>39432.15</v>
      </c>
      <c r="N139" s="92"/>
      <c r="O139" s="87">
        <v>82807.58</v>
      </c>
      <c r="P139" s="107"/>
      <c r="Q139" s="115">
        <v>92602.50999999998</v>
      </c>
      <c r="R139" s="92"/>
      <c r="S139" s="115">
        <v>133343.68000000002</v>
      </c>
      <c r="T139" s="92"/>
      <c r="U139" s="115">
        <v>95980.260000000009</v>
      </c>
      <c r="V139" s="92"/>
      <c r="W139" s="100">
        <v>126365.56000000001</v>
      </c>
      <c r="X139" s="92"/>
      <c r="Y139" s="87">
        <v>100244.71</v>
      </c>
      <c r="Z139" s="92"/>
      <c r="AA139" s="87">
        <f t="shared" si="16"/>
        <v>1096378.3300000003</v>
      </c>
    </row>
    <row r="140" spans="1:27" s="49" customFormat="1" ht="13.5" x14ac:dyDescent="0.25">
      <c r="A140" s="49" t="s">
        <v>87</v>
      </c>
      <c r="C140" s="100">
        <v>35143.903200000001</v>
      </c>
      <c r="D140" s="93"/>
      <c r="E140" s="100">
        <v>31565.7006</v>
      </c>
      <c r="F140" s="87"/>
      <c r="G140" s="100">
        <v>37199.148000000001</v>
      </c>
      <c r="H140" s="87"/>
      <c r="I140" s="100">
        <v>36739.672199999994</v>
      </c>
      <c r="J140" s="87"/>
      <c r="K140" s="100">
        <v>38104.365599999997</v>
      </c>
      <c r="L140" s="87"/>
      <c r="M140" s="100">
        <v>16561.502999999997</v>
      </c>
      <c r="N140" s="92"/>
      <c r="O140" s="87">
        <v>34779.183599999997</v>
      </c>
      <c r="P140" s="107"/>
      <c r="Q140" s="115">
        <v>38893.054199999999</v>
      </c>
      <c r="R140" s="92"/>
      <c r="S140" s="115">
        <v>56004.345599999993</v>
      </c>
      <c r="T140" s="92"/>
      <c r="U140" s="115">
        <v>40311.709199999998</v>
      </c>
      <c r="V140" s="92"/>
      <c r="W140" s="100">
        <v>53073.535199999998</v>
      </c>
      <c r="X140" s="92"/>
      <c r="Y140" s="87">
        <v>42102.778200000001</v>
      </c>
      <c r="Z140" s="92"/>
      <c r="AA140" s="87">
        <f t="shared" si="16"/>
        <v>460478.89859999996</v>
      </c>
    </row>
    <row r="141" spans="1:27" s="49" customFormat="1" ht="15.75" x14ac:dyDescent="0.25">
      <c r="A141" s="49" t="s">
        <v>89</v>
      </c>
      <c r="C141" s="100">
        <v>8367.5960000000014</v>
      </c>
      <c r="D141" s="93"/>
      <c r="E141" s="100">
        <v>7515.6430000000009</v>
      </c>
      <c r="F141" s="87"/>
      <c r="G141" s="100">
        <v>8856.94</v>
      </c>
      <c r="H141" s="87"/>
      <c r="I141" s="100">
        <v>8747.5410000000011</v>
      </c>
      <c r="J141" s="87"/>
      <c r="K141" s="100">
        <v>9072.4680000000008</v>
      </c>
      <c r="L141" s="87"/>
      <c r="M141" s="100">
        <v>3943.2150000000011</v>
      </c>
      <c r="N141" s="92"/>
      <c r="O141" s="87">
        <v>8280.7579999999998</v>
      </c>
      <c r="P141" s="107"/>
      <c r="Q141" s="115">
        <v>9260.2509999999984</v>
      </c>
      <c r="R141" s="92"/>
      <c r="S141" s="115">
        <v>13334.367999999999</v>
      </c>
      <c r="T141" s="92"/>
      <c r="U141" s="115">
        <v>9598.0259999999998</v>
      </c>
      <c r="V141" s="92"/>
      <c r="W141" s="100">
        <v>12636.556</v>
      </c>
      <c r="X141" s="92"/>
      <c r="Y141" s="87">
        <v>10024.471000000001</v>
      </c>
      <c r="Z141" s="92"/>
      <c r="AA141" s="87">
        <f t="shared" si="16"/>
        <v>109637.833</v>
      </c>
    </row>
    <row r="142" spans="1:27" s="49" customFormat="1" ht="13.5" x14ac:dyDescent="0.25">
      <c r="C142" s="100"/>
      <c r="D142" s="93"/>
      <c r="E142" s="100"/>
      <c r="F142" s="87"/>
      <c r="G142" s="100"/>
      <c r="H142" s="87"/>
      <c r="I142" s="100"/>
      <c r="J142" s="87"/>
      <c r="K142" s="100"/>
      <c r="L142" s="87"/>
      <c r="M142" s="100"/>
      <c r="N142" s="92"/>
      <c r="O142" s="87"/>
      <c r="P142" s="107"/>
      <c r="Q142" s="115"/>
      <c r="R142" s="92"/>
      <c r="S142" s="115"/>
      <c r="T142" s="92"/>
      <c r="U142" s="115"/>
      <c r="V142" s="92"/>
      <c r="W142" s="100"/>
      <c r="X142" s="92"/>
      <c r="Y142" s="87"/>
      <c r="Z142" s="92"/>
      <c r="AA142" s="87"/>
    </row>
    <row r="143" spans="1:27" s="49" customFormat="1" ht="15.75" x14ac:dyDescent="0.25">
      <c r="A143" s="54" t="s">
        <v>113</v>
      </c>
      <c r="C143" s="98"/>
      <c r="D143" s="93"/>
      <c r="E143" s="98"/>
      <c r="F143" s="87"/>
      <c r="G143" s="98"/>
      <c r="H143" s="87"/>
      <c r="I143" s="98"/>
      <c r="J143" s="87"/>
      <c r="K143" s="98"/>
      <c r="L143" s="87"/>
      <c r="M143" s="98"/>
      <c r="N143" s="92"/>
      <c r="O143" s="97"/>
      <c r="P143" s="107"/>
      <c r="Q143" s="116"/>
      <c r="R143" s="92"/>
      <c r="S143" s="116"/>
      <c r="T143" s="92"/>
      <c r="U143" s="116"/>
      <c r="V143" s="92"/>
      <c r="W143" s="98"/>
      <c r="X143" s="92"/>
      <c r="Y143" s="97"/>
      <c r="Z143" s="92"/>
      <c r="AA143" s="87"/>
    </row>
    <row r="144" spans="1:27" s="49" customFormat="1" ht="13.5" x14ac:dyDescent="0.25">
      <c r="A144" s="49" t="s">
        <v>1</v>
      </c>
      <c r="C144" s="100">
        <v>1279003.45</v>
      </c>
      <c r="D144" s="93"/>
      <c r="E144" s="100">
        <v>1597198.26</v>
      </c>
      <c r="F144" s="87"/>
      <c r="G144" s="100">
        <v>1626291.69</v>
      </c>
      <c r="H144" s="87"/>
      <c r="I144" s="100">
        <v>1532069.53</v>
      </c>
      <c r="J144" s="87"/>
      <c r="K144" s="100">
        <v>1558494.48</v>
      </c>
      <c r="L144" s="87"/>
      <c r="M144" s="100">
        <v>598799.62999999989</v>
      </c>
      <c r="N144" s="92"/>
      <c r="O144" s="87">
        <v>1506176.6</v>
      </c>
      <c r="P144" s="107"/>
      <c r="Q144" s="115">
        <v>1424004.41</v>
      </c>
      <c r="R144" s="92"/>
      <c r="S144" s="115">
        <v>1951824.5</v>
      </c>
      <c r="T144" s="92"/>
      <c r="U144" s="115">
        <v>2004319.02</v>
      </c>
      <c r="V144" s="92"/>
      <c r="W144" s="100">
        <v>1967883.4</v>
      </c>
      <c r="X144" s="92"/>
      <c r="Y144" s="87">
        <v>1681295.06</v>
      </c>
      <c r="Z144" s="92"/>
      <c r="AA144" s="87">
        <f t="shared" ref="AA144:AA149" si="17">SUM(C144:Z144)</f>
        <v>18727360.029999997</v>
      </c>
    </row>
    <row r="145" spans="1:27" s="49" customFormat="1" ht="13.5" x14ac:dyDescent="0.25">
      <c r="A145" s="49" t="s">
        <v>2</v>
      </c>
      <c r="C145" s="100">
        <v>1167453.9400000002</v>
      </c>
      <c r="D145" s="93"/>
      <c r="E145" s="100">
        <v>1444639.76</v>
      </c>
      <c r="F145" s="87"/>
      <c r="G145" s="100">
        <v>1476458.68</v>
      </c>
      <c r="H145" s="87"/>
      <c r="I145" s="100">
        <v>1378776.32</v>
      </c>
      <c r="J145" s="87"/>
      <c r="K145" s="100">
        <v>1414982.82</v>
      </c>
      <c r="L145" s="87"/>
      <c r="M145" s="100">
        <v>552303.28</v>
      </c>
      <c r="N145" s="92"/>
      <c r="O145" s="87">
        <v>1386369.8399999999</v>
      </c>
      <c r="P145" s="107"/>
      <c r="Q145" s="115">
        <v>1269468.1099999999</v>
      </c>
      <c r="R145" s="92"/>
      <c r="S145" s="115">
        <v>1760319.99</v>
      </c>
      <c r="T145" s="92"/>
      <c r="U145" s="115">
        <v>1809308.1700000002</v>
      </c>
      <c r="V145" s="92"/>
      <c r="W145" s="100">
        <v>1766210.7600000002</v>
      </c>
      <c r="X145" s="92"/>
      <c r="Y145" s="87">
        <v>1519272.1300000001</v>
      </c>
      <c r="Z145" s="92"/>
      <c r="AA145" s="87">
        <f t="shared" si="17"/>
        <v>16945563.800000001</v>
      </c>
    </row>
    <row r="146" spans="1:27" s="49" customFormat="1" ht="15.75" x14ac:dyDescent="0.25">
      <c r="A146" s="49" t="s">
        <v>88</v>
      </c>
      <c r="C146" s="100">
        <v>0</v>
      </c>
      <c r="D146" s="93"/>
      <c r="E146" s="100">
        <v>0</v>
      </c>
      <c r="F146" s="87"/>
      <c r="G146" s="100">
        <v>0</v>
      </c>
      <c r="H146" s="87"/>
      <c r="I146" s="100">
        <v>0</v>
      </c>
      <c r="J146" s="87"/>
      <c r="K146" s="100">
        <v>0</v>
      </c>
      <c r="L146" s="87"/>
      <c r="M146" s="100">
        <v>0</v>
      </c>
      <c r="N146" s="92"/>
      <c r="O146" s="87">
        <v>0</v>
      </c>
      <c r="P146" s="107"/>
      <c r="Q146" s="115">
        <v>0</v>
      </c>
      <c r="R146" s="92"/>
      <c r="S146" s="115">
        <v>0</v>
      </c>
      <c r="T146" s="92"/>
      <c r="U146" s="115">
        <v>0</v>
      </c>
      <c r="V146" s="92"/>
      <c r="W146" s="100">
        <v>0</v>
      </c>
      <c r="X146" s="92"/>
      <c r="Y146" s="87">
        <v>0</v>
      </c>
      <c r="Z146" s="92"/>
      <c r="AA146" s="87">
        <f t="shared" si="17"/>
        <v>0</v>
      </c>
    </row>
    <row r="147" spans="1:27" s="49" customFormat="1" ht="13.5" x14ac:dyDescent="0.25">
      <c r="A147" s="49" t="s">
        <v>31</v>
      </c>
      <c r="C147" s="100">
        <v>111549.51000000001</v>
      </c>
      <c r="D147" s="93"/>
      <c r="E147" s="100">
        <v>152558.50000000003</v>
      </c>
      <c r="F147" s="87"/>
      <c r="G147" s="100">
        <v>149833.01</v>
      </c>
      <c r="H147" s="87"/>
      <c r="I147" s="100">
        <v>153293.21000000002</v>
      </c>
      <c r="J147" s="87"/>
      <c r="K147" s="100">
        <v>143511.66</v>
      </c>
      <c r="L147" s="87"/>
      <c r="M147" s="100">
        <v>46496.349999999991</v>
      </c>
      <c r="N147" s="92"/>
      <c r="O147" s="87">
        <v>119806.76</v>
      </c>
      <c r="P147" s="107"/>
      <c r="Q147" s="115">
        <v>154536.29999999999</v>
      </c>
      <c r="R147" s="92"/>
      <c r="S147" s="115">
        <v>191504.51</v>
      </c>
      <c r="T147" s="92"/>
      <c r="U147" s="115">
        <v>195010.85</v>
      </c>
      <c r="V147" s="92"/>
      <c r="W147" s="100">
        <v>201672.63999999998</v>
      </c>
      <c r="X147" s="92"/>
      <c r="Y147" s="87">
        <v>162022.93</v>
      </c>
      <c r="Z147" s="92"/>
      <c r="AA147" s="87">
        <f t="shared" si="17"/>
        <v>1781796.23</v>
      </c>
    </row>
    <row r="148" spans="1:27" s="49" customFormat="1" ht="13.5" x14ac:dyDescent="0.25">
      <c r="A148" s="49" t="s">
        <v>87</v>
      </c>
      <c r="C148" s="100">
        <v>46850.794199999997</v>
      </c>
      <c r="D148" s="93"/>
      <c r="E148" s="100">
        <v>64074.57</v>
      </c>
      <c r="F148" s="87"/>
      <c r="G148" s="100">
        <v>62929.864199999996</v>
      </c>
      <c r="H148" s="87"/>
      <c r="I148" s="100">
        <v>64383.148200000003</v>
      </c>
      <c r="J148" s="87"/>
      <c r="K148" s="100">
        <v>60274.897199999992</v>
      </c>
      <c r="L148" s="87"/>
      <c r="M148" s="100">
        <v>19528.466999999997</v>
      </c>
      <c r="N148" s="92"/>
      <c r="O148" s="87">
        <v>50318.839200000002</v>
      </c>
      <c r="P148" s="107"/>
      <c r="Q148" s="115">
        <v>64905.245999999992</v>
      </c>
      <c r="R148" s="92"/>
      <c r="S148" s="115">
        <v>80431.894199999981</v>
      </c>
      <c r="T148" s="92"/>
      <c r="U148" s="115">
        <v>81904.556999999986</v>
      </c>
      <c r="V148" s="92"/>
      <c r="W148" s="100">
        <v>84702.508799999981</v>
      </c>
      <c r="X148" s="92"/>
      <c r="Y148" s="87">
        <v>68049.630600000004</v>
      </c>
      <c r="Z148" s="92"/>
      <c r="AA148" s="87">
        <f t="shared" si="17"/>
        <v>748354.41659999988</v>
      </c>
    </row>
    <row r="149" spans="1:27" s="49" customFormat="1" ht="15.75" x14ac:dyDescent="0.25">
      <c r="A149" s="49" t="s">
        <v>89</v>
      </c>
      <c r="C149" s="100">
        <v>11154.951000000001</v>
      </c>
      <c r="D149" s="93"/>
      <c r="E149" s="100">
        <v>15255.850000000002</v>
      </c>
      <c r="F149" s="87"/>
      <c r="G149" s="100">
        <v>14983.301000000001</v>
      </c>
      <c r="H149" s="87"/>
      <c r="I149" s="100">
        <v>15329.321000000002</v>
      </c>
      <c r="J149" s="87"/>
      <c r="K149" s="100">
        <v>14351.165999999999</v>
      </c>
      <c r="L149" s="87"/>
      <c r="M149" s="100">
        <v>4649.6350000000002</v>
      </c>
      <c r="N149" s="92"/>
      <c r="O149" s="87">
        <v>11980.676000000003</v>
      </c>
      <c r="P149" s="107"/>
      <c r="Q149" s="115">
        <v>15453.63</v>
      </c>
      <c r="R149" s="92"/>
      <c r="S149" s="115">
        <v>19150.451000000001</v>
      </c>
      <c r="T149" s="92"/>
      <c r="U149" s="115">
        <v>19501.085000000003</v>
      </c>
      <c r="V149" s="92"/>
      <c r="W149" s="100">
        <v>20167.263999999999</v>
      </c>
      <c r="X149" s="92"/>
      <c r="Y149" s="87">
        <v>16202.293000000001</v>
      </c>
      <c r="Z149" s="92"/>
      <c r="AA149" s="87">
        <f t="shared" si="17"/>
        <v>178179.62300000002</v>
      </c>
    </row>
    <row r="150" spans="1:27" s="49" customFormat="1" ht="13.5" x14ac:dyDescent="0.25">
      <c r="C150" s="100"/>
      <c r="D150" s="93"/>
      <c r="E150" s="100"/>
      <c r="F150" s="87"/>
      <c r="G150" s="100"/>
      <c r="H150" s="87"/>
      <c r="I150" s="100"/>
      <c r="J150" s="87"/>
      <c r="K150" s="100"/>
      <c r="L150" s="87"/>
      <c r="M150" s="100"/>
      <c r="N150" s="92"/>
      <c r="O150" s="87"/>
      <c r="P150" s="107"/>
      <c r="Q150" s="115"/>
      <c r="R150" s="92"/>
      <c r="S150" s="115"/>
      <c r="T150" s="92"/>
      <c r="U150" s="115"/>
      <c r="V150" s="92"/>
      <c r="W150" s="100"/>
      <c r="X150" s="92"/>
      <c r="Y150" s="87"/>
      <c r="Z150" s="92"/>
      <c r="AA150" s="87"/>
    </row>
    <row r="151" spans="1:27" s="49" customFormat="1" ht="15.75" x14ac:dyDescent="0.25">
      <c r="A151" s="62" t="s">
        <v>114</v>
      </c>
      <c r="C151" s="98"/>
      <c r="D151" s="93"/>
      <c r="E151" s="98"/>
      <c r="F151" s="87"/>
      <c r="G151" s="98"/>
      <c r="H151" s="87"/>
      <c r="I151" s="98"/>
      <c r="J151" s="87"/>
      <c r="K151" s="98"/>
      <c r="L151" s="87"/>
      <c r="M151" s="98"/>
      <c r="N151" s="92"/>
      <c r="O151" s="97"/>
      <c r="P151" s="107"/>
      <c r="Q151" s="116"/>
      <c r="R151" s="92"/>
      <c r="S151" s="116"/>
      <c r="T151" s="92"/>
      <c r="U151" s="116"/>
      <c r="V151" s="92"/>
      <c r="W151" s="98"/>
      <c r="X151" s="92"/>
      <c r="Y151" s="97"/>
      <c r="Z151" s="92"/>
      <c r="AA151" s="87"/>
    </row>
    <row r="152" spans="1:27" s="49" customFormat="1" ht="13.5" x14ac:dyDescent="0.25">
      <c r="A152" s="49" t="s">
        <v>1</v>
      </c>
      <c r="C152" s="100">
        <v>286261.39</v>
      </c>
      <c r="D152" s="93"/>
      <c r="E152" s="100">
        <v>299443.74</v>
      </c>
      <c r="F152" s="87"/>
      <c r="G152" s="100">
        <v>275541.61</v>
      </c>
      <c r="H152" s="87"/>
      <c r="I152" s="100">
        <v>203396.74</v>
      </c>
      <c r="J152" s="87"/>
      <c r="K152" s="100">
        <v>288097.10000000003</v>
      </c>
      <c r="L152" s="87"/>
      <c r="M152" s="100">
        <v>105488.53</v>
      </c>
      <c r="N152" s="92"/>
      <c r="O152" s="87">
        <v>211679.77999999997</v>
      </c>
      <c r="P152" s="107"/>
      <c r="Q152" s="115">
        <v>281234.89</v>
      </c>
      <c r="R152" s="92"/>
      <c r="S152" s="115">
        <v>401074.22</v>
      </c>
      <c r="T152" s="92"/>
      <c r="U152" s="115">
        <v>310067.69</v>
      </c>
      <c r="V152" s="92"/>
      <c r="W152" s="100">
        <v>370040.63</v>
      </c>
      <c r="X152" s="92"/>
      <c r="Y152" s="87">
        <v>346930</v>
      </c>
      <c r="Z152" s="92"/>
      <c r="AA152" s="87">
        <f t="shared" ref="AA152:AA157" si="18">SUM(C152:Z152)</f>
        <v>3379256.32</v>
      </c>
    </row>
    <row r="153" spans="1:27" s="49" customFormat="1" ht="13.5" x14ac:dyDescent="0.25">
      <c r="A153" s="49" t="s">
        <v>2</v>
      </c>
      <c r="C153" s="100">
        <v>263581.77</v>
      </c>
      <c r="D153" s="93"/>
      <c r="E153" s="100">
        <v>268779.24</v>
      </c>
      <c r="F153" s="87"/>
      <c r="G153" s="100">
        <v>251444.36999999997</v>
      </c>
      <c r="H153" s="87"/>
      <c r="I153" s="100">
        <v>178613.53</v>
      </c>
      <c r="J153" s="87"/>
      <c r="K153" s="100">
        <v>263852.89999999997</v>
      </c>
      <c r="L153" s="87"/>
      <c r="M153" s="100">
        <v>95257.950000000012</v>
      </c>
      <c r="N153" s="92"/>
      <c r="O153" s="87">
        <v>198157.95</v>
      </c>
      <c r="P153" s="107"/>
      <c r="Q153" s="115">
        <v>243463.53</v>
      </c>
      <c r="R153" s="92"/>
      <c r="S153" s="115">
        <v>355221.85000000003</v>
      </c>
      <c r="T153" s="92"/>
      <c r="U153" s="115">
        <v>277544.32999999996</v>
      </c>
      <c r="V153" s="92"/>
      <c r="W153" s="100">
        <v>336743.98000000004</v>
      </c>
      <c r="X153" s="92"/>
      <c r="Y153" s="87">
        <v>317777.37</v>
      </c>
      <c r="Z153" s="92"/>
      <c r="AA153" s="87">
        <f t="shared" si="18"/>
        <v>3050438.77</v>
      </c>
    </row>
    <row r="154" spans="1:27" s="49" customFormat="1" ht="15.75" x14ac:dyDescent="0.25">
      <c r="A154" s="49" t="s">
        <v>88</v>
      </c>
      <c r="C154" s="100">
        <v>0</v>
      </c>
      <c r="D154" s="93"/>
      <c r="E154" s="100">
        <v>0</v>
      </c>
      <c r="F154" s="87"/>
      <c r="G154" s="100">
        <v>0</v>
      </c>
      <c r="H154" s="87"/>
      <c r="I154" s="100">
        <v>0</v>
      </c>
      <c r="J154" s="87"/>
      <c r="K154" s="100">
        <v>0</v>
      </c>
      <c r="L154" s="87"/>
      <c r="M154" s="100">
        <v>0</v>
      </c>
      <c r="N154" s="92"/>
      <c r="O154" s="87">
        <v>0</v>
      </c>
      <c r="P154" s="107"/>
      <c r="Q154" s="115">
        <v>0</v>
      </c>
      <c r="R154" s="92"/>
      <c r="S154" s="115">
        <v>0</v>
      </c>
      <c r="T154" s="92"/>
      <c r="U154" s="115">
        <v>0</v>
      </c>
      <c r="V154" s="92"/>
      <c r="W154" s="100">
        <v>0</v>
      </c>
      <c r="X154" s="92"/>
      <c r="Y154" s="87">
        <v>0</v>
      </c>
      <c r="Z154" s="92"/>
      <c r="AA154" s="87">
        <f t="shared" si="18"/>
        <v>0</v>
      </c>
    </row>
    <row r="155" spans="1:27" s="49" customFormat="1" ht="13.5" x14ac:dyDescent="0.25">
      <c r="A155" s="49" t="s">
        <v>31</v>
      </c>
      <c r="C155" s="100">
        <v>22679.62</v>
      </c>
      <c r="D155" s="93"/>
      <c r="E155" s="100">
        <v>30664.5</v>
      </c>
      <c r="F155" s="87"/>
      <c r="G155" s="100">
        <v>24097.239999999998</v>
      </c>
      <c r="H155" s="87"/>
      <c r="I155" s="100">
        <v>24783.21</v>
      </c>
      <c r="J155" s="87"/>
      <c r="K155" s="100">
        <v>24244.2</v>
      </c>
      <c r="L155" s="87"/>
      <c r="M155" s="100">
        <v>10230.580000000002</v>
      </c>
      <c r="N155" s="92"/>
      <c r="O155" s="87">
        <v>13521.830000000002</v>
      </c>
      <c r="P155" s="107"/>
      <c r="Q155" s="115">
        <v>37771.360000000001</v>
      </c>
      <c r="R155" s="92"/>
      <c r="S155" s="115">
        <v>45852.37</v>
      </c>
      <c r="T155" s="92"/>
      <c r="U155" s="115">
        <v>32523.360000000001</v>
      </c>
      <c r="V155" s="92"/>
      <c r="W155" s="100">
        <v>33296.649999999994</v>
      </c>
      <c r="X155" s="92"/>
      <c r="Y155" s="87">
        <v>29152.629999999997</v>
      </c>
      <c r="Z155" s="92"/>
      <c r="AA155" s="87">
        <f t="shared" si="18"/>
        <v>328817.54999999993</v>
      </c>
    </row>
    <row r="156" spans="1:27" s="49" customFormat="1" ht="13.5" x14ac:dyDescent="0.25">
      <c r="A156" s="49" t="s">
        <v>87</v>
      </c>
      <c r="C156" s="100">
        <v>9525.4403999999995</v>
      </c>
      <c r="D156" s="93"/>
      <c r="E156" s="100">
        <v>12879.09</v>
      </c>
      <c r="F156" s="87"/>
      <c r="G156" s="100">
        <v>10120.840800000002</v>
      </c>
      <c r="H156" s="87"/>
      <c r="I156" s="100">
        <v>10408.948199999999</v>
      </c>
      <c r="J156" s="87"/>
      <c r="K156" s="100">
        <v>10182.564</v>
      </c>
      <c r="L156" s="87"/>
      <c r="M156" s="100">
        <v>4296.8436000000002</v>
      </c>
      <c r="N156" s="92"/>
      <c r="O156" s="87">
        <v>5679.1686</v>
      </c>
      <c r="P156" s="107"/>
      <c r="Q156" s="115">
        <v>15863.9712</v>
      </c>
      <c r="R156" s="92"/>
      <c r="S156" s="115">
        <v>19257.9954</v>
      </c>
      <c r="T156" s="92"/>
      <c r="U156" s="115">
        <v>13659.811200000002</v>
      </c>
      <c r="V156" s="92"/>
      <c r="W156" s="100">
        <v>13984.592999999999</v>
      </c>
      <c r="X156" s="92"/>
      <c r="Y156" s="87">
        <v>12244.104599999999</v>
      </c>
      <c r="Z156" s="92"/>
      <c r="AA156" s="87">
        <f t="shared" si="18"/>
        <v>138103.37099999998</v>
      </c>
    </row>
    <row r="157" spans="1:27" s="49" customFormat="1" ht="15.75" x14ac:dyDescent="0.25">
      <c r="A157" s="49" t="s">
        <v>89</v>
      </c>
      <c r="C157" s="100">
        <v>2267.962</v>
      </c>
      <c r="D157" s="93"/>
      <c r="E157" s="100">
        <v>3066.4500000000007</v>
      </c>
      <c r="F157" s="87"/>
      <c r="G157" s="100">
        <v>2409.7240000000002</v>
      </c>
      <c r="H157" s="87"/>
      <c r="I157" s="100">
        <v>2478.3209999999995</v>
      </c>
      <c r="J157" s="87"/>
      <c r="K157" s="100">
        <v>2424.42</v>
      </c>
      <c r="L157" s="87"/>
      <c r="M157" s="100">
        <v>1023.0580000000001</v>
      </c>
      <c r="N157" s="92"/>
      <c r="O157" s="87">
        <v>1352.1830000000002</v>
      </c>
      <c r="P157" s="107"/>
      <c r="Q157" s="115">
        <v>3777.1360000000004</v>
      </c>
      <c r="R157" s="92"/>
      <c r="S157" s="115">
        <v>4585.2370000000001</v>
      </c>
      <c r="T157" s="92"/>
      <c r="U157" s="115">
        <v>3252.3360000000002</v>
      </c>
      <c r="V157" s="92"/>
      <c r="W157" s="100">
        <v>3329.665</v>
      </c>
      <c r="X157" s="92"/>
      <c r="Y157" s="87">
        <v>2915.2629999999999</v>
      </c>
      <c r="Z157" s="92"/>
      <c r="AA157" s="87">
        <f t="shared" si="18"/>
        <v>32881.755000000005</v>
      </c>
    </row>
    <row r="158" spans="1:27" s="49" customFormat="1" ht="13.5" x14ac:dyDescent="0.25">
      <c r="C158" s="100"/>
      <c r="D158" s="93"/>
      <c r="E158" s="100"/>
      <c r="F158" s="87"/>
      <c r="G158" s="100"/>
      <c r="H158" s="87"/>
      <c r="I158" s="100"/>
      <c r="J158" s="87"/>
      <c r="K158" s="100"/>
      <c r="L158" s="87"/>
      <c r="M158" s="100"/>
      <c r="N158" s="92"/>
      <c r="O158" s="87"/>
      <c r="P158" s="107"/>
      <c r="Q158" s="115"/>
      <c r="R158" s="92"/>
      <c r="S158" s="115"/>
      <c r="T158" s="92"/>
      <c r="U158" s="115"/>
      <c r="V158" s="92"/>
      <c r="W158" s="100"/>
      <c r="X158" s="92"/>
      <c r="Y158" s="87"/>
      <c r="Z158" s="92"/>
      <c r="AA158" s="87"/>
    </row>
    <row r="159" spans="1:27" s="49" customFormat="1" ht="15.75" x14ac:dyDescent="0.25">
      <c r="A159" s="54" t="s">
        <v>116</v>
      </c>
      <c r="C159" s="98"/>
      <c r="D159" s="93"/>
      <c r="E159" s="98"/>
      <c r="F159" s="87"/>
      <c r="G159" s="98"/>
      <c r="H159" s="87"/>
      <c r="I159" s="98"/>
      <c r="J159" s="87"/>
      <c r="K159" s="98"/>
      <c r="L159" s="87"/>
      <c r="M159" s="98"/>
      <c r="N159" s="92"/>
      <c r="O159" s="97"/>
      <c r="P159" s="107"/>
      <c r="Q159" s="116"/>
      <c r="R159" s="92"/>
      <c r="S159" s="116"/>
      <c r="T159" s="92"/>
      <c r="U159" s="116"/>
      <c r="V159" s="92"/>
      <c r="W159" s="98"/>
      <c r="X159" s="92"/>
      <c r="Y159" s="97"/>
      <c r="Z159" s="92"/>
      <c r="AA159" s="87"/>
    </row>
    <row r="160" spans="1:27" s="49" customFormat="1" ht="13.5" x14ac:dyDescent="0.25">
      <c r="A160" s="49" t="s">
        <v>1</v>
      </c>
      <c r="C160" s="100">
        <v>1446910.0499999998</v>
      </c>
      <c r="D160" s="93"/>
      <c r="E160" s="100">
        <v>1289944.2</v>
      </c>
      <c r="F160" s="87"/>
      <c r="G160" s="100">
        <v>1291485.5499999998</v>
      </c>
      <c r="H160" s="87"/>
      <c r="I160" s="100">
        <v>1273091.73</v>
      </c>
      <c r="J160" s="87"/>
      <c r="K160" s="100">
        <v>1402611.2000000002</v>
      </c>
      <c r="L160" s="87"/>
      <c r="M160" s="100">
        <v>501843.36</v>
      </c>
      <c r="N160" s="92"/>
      <c r="O160" s="87">
        <v>1089984.3500000001</v>
      </c>
      <c r="P160" s="107"/>
      <c r="Q160" s="115">
        <v>1410844.56</v>
      </c>
      <c r="R160" s="92"/>
      <c r="S160" s="115">
        <v>1586405.47</v>
      </c>
      <c r="T160" s="92"/>
      <c r="U160" s="115">
        <v>1618208.15</v>
      </c>
      <c r="V160" s="92"/>
      <c r="W160" s="100">
        <v>1733759.6</v>
      </c>
      <c r="X160" s="92"/>
      <c r="Y160" s="87">
        <v>1500779.3599999999</v>
      </c>
      <c r="Z160" s="92"/>
      <c r="AA160" s="87">
        <f t="shared" ref="AA160:AA165" si="19">SUM(C160:Z160)</f>
        <v>16145867.58</v>
      </c>
    </row>
    <row r="161" spans="1:27" s="49" customFormat="1" ht="13.5" x14ac:dyDescent="0.25">
      <c r="A161" s="49" t="s">
        <v>2</v>
      </c>
      <c r="C161" s="100">
        <v>1303799.46</v>
      </c>
      <c r="D161" s="93"/>
      <c r="E161" s="100">
        <v>1157968.3599999999</v>
      </c>
      <c r="F161" s="87"/>
      <c r="G161" s="100">
        <v>1166514.27</v>
      </c>
      <c r="H161" s="87"/>
      <c r="I161" s="100">
        <v>1137721.77</v>
      </c>
      <c r="J161" s="87"/>
      <c r="K161" s="100">
        <v>1267967.2599999998</v>
      </c>
      <c r="L161" s="87"/>
      <c r="M161" s="100">
        <v>464669.4</v>
      </c>
      <c r="N161" s="92"/>
      <c r="O161" s="87">
        <v>967975.8600000001</v>
      </c>
      <c r="P161" s="107"/>
      <c r="Q161" s="115">
        <v>1286713.74</v>
      </c>
      <c r="R161" s="92"/>
      <c r="S161" s="115">
        <v>1426200.75</v>
      </c>
      <c r="T161" s="92"/>
      <c r="U161" s="115">
        <v>1467759.03</v>
      </c>
      <c r="V161" s="92"/>
      <c r="W161" s="100">
        <v>1562945.2000000002</v>
      </c>
      <c r="X161" s="92"/>
      <c r="Y161" s="87">
        <v>1366667.25</v>
      </c>
      <c r="Z161" s="92"/>
      <c r="AA161" s="87">
        <f t="shared" si="19"/>
        <v>14576902.349999998</v>
      </c>
    </row>
    <row r="162" spans="1:27" s="49" customFormat="1" ht="15.75" x14ac:dyDescent="0.25">
      <c r="A162" s="49" t="s">
        <v>88</v>
      </c>
      <c r="C162" s="100">
        <v>0</v>
      </c>
      <c r="D162" s="93"/>
      <c r="E162" s="100">
        <v>0</v>
      </c>
      <c r="F162" s="87"/>
      <c r="G162" s="100">
        <v>0</v>
      </c>
      <c r="H162" s="87"/>
      <c r="I162" s="100">
        <v>0</v>
      </c>
      <c r="J162" s="87"/>
      <c r="K162" s="100">
        <v>0</v>
      </c>
      <c r="L162" s="87"/>
      <c r="M162" s="100">
        <v>0</v>
      </c>
      <c r="N162" s="92"/>
      <c r="O162" s="87">
        <v>0</v>
      </c>
      <c r="P162" s="107"/>
      <c r="Q162" s="115">
        <v>0</v>
      </c>
      <c r="R162" s="92"/>
      <c r="S162" s="115">
        <v>0</v>
      </c>
      <c r="T162" s="92"/>
      <c r="U162" s="115">
        <v>0</v>
      </c>
      <c r="V162" s="92"/>
      <c r="W162" s="100">
        <v>0</v>
      </c>
      <c r="X162" s="92"/>
      <c r="Y162" s="87">
        <v>0</v>
      </c>
      <c r="Z162" s="92"/>
      <c r="AA162" s="87">
        <f t="shared" si="19"/>
        <v>0</v>
      </c>
    </row>
    <row r="163" spans="1:27" s="49" customFormat="1" ht="13.5" x14ac:dyDescent="0.25">
      <c r="A163" s="49" t="s">
        <v>31</v>
      </c>
      <c r="C163" s="100">
        <v>143110.59</v>
      </c>
      <c r="D163" s="93"/>
      <c r="E163" s="100">
        <v>131975.84000000003</v>
      </c>
      <c r="F163" s="87"/>
      <c r="G163" s="100">
        <v>124971.27999999998</v>
      </c>
      <c r="H163" s="87"/>
      <c r="I163" s="100">
        <v>135369.96000000002</v>
      </c>
      <c r="J163" s="87"/>
      <c r="K163" s="100">
        <v>134643.94</v>
      </c>
      <c r="L163" s="87"/>
      <c r="M163" s="100">
        <v>37173.96</v>
      </c>
      <c r="N163" s="92"/>
      <c r="O163" s="87">
        <v>122008.48999999999</v>
      </c>
      <c r="P163" s="107"/>
      <c r="Q163" s="115">
        <v>124130.81999999999</v>
      </c>
      <c r="R163" s="92"/>
      <c r="S163" s="115">
        <v>160204.72</v>
      </c>
      <c r="T163" s="92"/>
      <c r="U163" s="115">
        <v>150449.12</v>
      </c>
      <c r="V163" s="92"/>
      <c r="W163" s="100">
        <v>170814.39999999997</v>
      </c>
      <c r="X163" s="92"/>
      <c r="Y163" s="87">
        <v>134112.10999999999</v>
      </c>
      <c r="Z163" s="92"/>
      <c r="AA163" s="87">
        <f t="shared" si="19"/>
        <v>1568965.23</v>
      </c>
    </row>
    <row r="164" spans="1:27" s="49" customFormat="1" ht="13.5" x14ac:dyDescent="0.25">
      <c r="A164" s="49" t="s">
        <v>87</v>
      </c>
      <c r="C164" s="100">
        <v>60106.447800000002</v>
      </c>
      <c r="D164" s="93"/>
      <c r="E164" s="100">
        <v>55429.852800000001</v>
      </c>
      <c r="F164" s="87"/>
      <c r="G164" s="100">
        <v>52487.937600000005</v>
      </c>
      <c r="H164" s="87"/>
      <c r="I164" s="100">
        <v>56855.383199999997</v>
      </c>
      <c r="J164" s="87"/>
      <c r="K164" s="100">
        <v>56550.454799999992</v>
      </c>
      <c r="L164" s="87"/>
      <c r="M164" s="100">
        <v>15613.063200000001</v>
      </c>
      <c r="N164" s="92"/>
      <c r="O164" s="87">
        <v>51243.565799999997</v>
      </c>
      <c r="P164" s="107"/>
      <c r="Q164" s="115">
        <v>52134.944399999993</v>
      </c>
      <c r="R164" s="92"/>
      <c r="S164" s="115">
        <v>67285.982399999994</v>
      </c>
      <c r="T164" s="92"/>
      <c r="U164" s="115">
        <v>63188.630399999995</v>
      </c>
      <c r="V164" s="92"/>
      <c r="W164" s="100">
        <v>71742.047999999981</v>
      </c>
      <c r="X164" s="92"/>
      <c r="Y164" s="87">
        <v>56327.086199999998</v>
      </c>
      <c r="Z164" s="92"/>
      <c r="AA164" s="87">
        <f t="shared" si="19"/>
        <v>658965.39659999986</v>
      </c>
    </row>
    <row r="165" spans="1:27" s="49" customFormat="1" ht="15.75" x14ac:dyDescent="0.25">
      <c r="A165" s="49" t="s">
        <v>89</v>
      </c>
      <c r="C165" s="100">
        <v>14311.059000000001</v>
      </c>
      <c r="D165" s="93"/>
      <c r="E165" s="100">
        <v>13197.584000000001</v>
      </c>
      <c r="F165" s="87"/>
      <c r="G165" s="100">
        <v>12497.128000000001</v>
      </c>
      <c r="H165" s="87"/>
      <c r="I165" s="100">
        <v>13536.996000000001</v>
      </c>
      <c r="J165" s="87"/>
      <c r="K165" s="100">
        <v>13464.394</v>
      </c>
      <c r="L165" s="87"/>
      <c r="M165" s="100">
        <v>3717.3960000000002</v>
      </c>
      <c r="N165" s="92"/>
      <c r="O165" s="87">
        <v>12200.849000000002</v>
      </c>
      <c r="P165" s="107"/>
      <c r="Q165" s="115">
        <v>12413.082000000002</v>
      </c>
      <c r="R165" s="92"/>
      <c r="S165" s="115">
        <v>16020.472000000002</v>
      </c>
      <c r="T165" s="92"/>
      <c r="U165" s="115">
        <v>15044.912000000002</v>
      </c>
      <c r="V165" s="92"/>
      <c r="W165" s="100">
        <v>17081.440000000002</v>
      </c>
      <c r="X165" s="92"/>
      <c r="Y165" s="87">
        <v>13411.210999999999</v>
      </c>
      <c r="Z165" s="92"/>
      <c r="AA165" s="87">
        <f t="shared" si="19"/>
        <v>156896.52300000004</v>
      </c>
    </row>
    <row r="166" spans="1:27" s="49" customFormat="1" ht="13.5" x14ac:dyDescent="0.25">
      <c r="C166" s="100"/>
      <c r="D166" s="93"/>
      <c r="E166" s="100"/>
      <c r="F166" s="87"/>
      <c r="G166" s="100"/>
      <c r="H166" s="87"/>
      <c r="I166" s="100"/>
      <c r="J166" s="87"/>
      <c r="K166" s="100"/>
      <c r="L166" s="87"/>
      <c r="M166" s="100"/>
      <c r="N166" s="92"/>
      <c r="O166" s="87"/>
      <c r="P166" s="107"/>
      <c r="Q166" s="115"/>
      <c r="R166" s="92"/>
      <c r="S166" s="115"/>
      <c r="T166" s="92"/>
      <c r="U166" s="115"/>
      <c r="V166" s="92"/>
      <c r="W166" s="100"/>
      <c r="X166" s="92"/>
      <c r="Y166" s="87"/>
      <c r="Z166" s="92"/>
      <c r="AA166" s="87"/>
    </row>
    <row r="167" spans="1:27" s="49" customFormat="1" ht="15.75" x14ac:dyDescent="0.25">
      <c r="A167" s="54" t="s">
        <v>115</v>
      </c>
      <c r="C167" s="98"/>
      <c r="D167" s="93"/>
      <c r="E167" s="98"/>
      <c r="F167" s="87"/>
      <c r="G167" s="98"/>
      <c r="H167" s="87"/>
      <c r="I167" s="98"/>
      <c r="J167" s="87"/>
      <c r="K167" s="98"/>
      <c r="L167" s="87"/>
      <c r="M167" s="98"/>
      <c r="N167" s="92"/>
      <c r="O167" s="97"/>
      <c r="P167" s="107"/>
      <c r="Q167" s="116"/>
      <c r="R167" s="92"/>
      <c r="S167" s="116"/>
      <c r="T167" s="92"/>
      <c r="U167" s="116"/>
      <c r="V167" s="92"/>
      <c r="W167" s="98"/>
      <c r="X167" s="92"/>
      <c r="Y167" s="97"/>
      <c r="Z167" s="92"/>
      <c r="AA167" s="87"/>
    </row>
    <row r="168" spans="1:27" s="49" customFormat="1" ht="13.5" x14ac:dyDescent="0.25">
      <c r="A168" s="49" t="s">
        <v>1</v>
      </c>
      <c r="C168" s="100">
        <v>771886.6</v>
      </c>
      <c r="D168" s="93"/>
      <c r="E168" s="100">
        <v>544537.73</v>
      </c>
      <c r="F168" s="87"/>
      <c r="G168" s="100">
        <v>614414.32999999996</v>
      </c>
      <c r="H168" s="87"/>
      <c r="I168" s="100">
        <v>757773.61</v>
      </c>
      <c r="J168" s="87"/>
      <c r="K168" s="100">
        <v>471827.77</v>
      </c>
      <c r="L168" s="87"/>
      <c r="M168" s="100">
        <v>235980.56</v>
      </c>
      <c r="N168" s="92"/>
      <c r="O168" s="87">
        <v>501021.33999999997</v>
      </c>
      <c r="P168" s="107"/>
      <c r="Q168" s="115">
        <v>638300.92000000004</v>
      </c>
      <c r="R168" s="92"/>
      <c r="S168" s="115">
        <v>1007309.3799999999</v>
      </c>
      <c r="T168" s="92"/>
      <c r="U168" s="115">
        <v>832082.17999999993</v>
      </c>
      <c r="V168" s="92"/>
      <c r="W168" s="100">
        <v>673008.4</v>
      </c>
      <c r="X168" s="92"/>
      <c r="Y168" s="87">
        <v>610993.54</v>
      </c>
      <c r="Z168" s="92"/>
      <c r="AA168" s="87">
        <f t="shared" ref="AA168:AA173" si="20">SUM(C168:Z168)</f>
        <v>7659136.3600000003</v>
      </c>
    </row>
    <row r="169" spans="1:27" s="49" customFormat="1" ht="13.5" x14ac:dyDescent="0.25">
      <c r="A169" s="49" t="s">
        <v>2</v>
      </c>
      <c r="C169" s="100">
        <v>699736.08</v>
      </c>
      <c r="D169" s="93"/>
      <c r="E169" s="100">
        <v>500863.20999999996</v>
      </c>
      <c r="F169" s="87"/>
      <c r="G169" s="100">
        <v>565879.54</v>
      </c>
      <c r="H169" s="87"/>
      <c r="I169" s="100">
        <v>708612.85000000009</v>
      </c>
      <c r="J169" s="87"/>
      <c r="K169" s="100">
        <v>427262.22000000003</v>
      </c>
      <c r="L169" s="87"/>
      <c r="M169" s="100">
        <v>219485.47000000003</v>
      </c>
      <c r="N169" s="92"/>
      <c r="O169" s="87">
        <v>466376.72</v>
      </c>
      <c r="P169" s="107"/>
      <c r="Q169" s="115">
        <v>576860.42000000004</v>
      </c>
      <c r="R169" s="92"/>
      <c r="S169" s="115">
        <v>932919.8</v>
      </c>
      <c r="T169" s="92"/>
      <c r="U169" s="115">
        <v>765404.97000000009</v>
      </c>
      <c r="V169" s="92"/>
      <c r="W169" s="100">
        <v>621563.82999999996</v>
      </c>
      <c r="X169" s="92"/>
      <c r="Y169" s="87">
        <v>556794.27</v>
      </c>
      <c r="Z169" s="92"/>
      <c r="AA169" s="87">
        <f t="shared" si="20"/>
        <v>7041759.3800000008</v>
      </c>
    </row>
    <row r="170" spans="1:27" s="49" customFormat="1" ht="15.75" x14ac:dyDescent="0.25">
      <c r="A170" s="49" t="s">
        <v>88</v>
      </c>
      <c r="C170" s="100">
        <v>0</v>
      </c>
      <c r="D170" s="93"/>
      <c r="E170" s="100">
        <v>0</v>
      </c>
      <c r="F170" s="87"/>
      <c r="G170" s="100">
        <v>0</v>
      </c>
      <c r="H170" s="87"/>
      <c r="I170" s="100">
        <v>0</v>
      </c>
      <c r="J170" s="87"/>
      <c r="K170" s="100">
        <v>0</v>
      </c>
      <c r="L170" s="87"/>
      <c r="M170" s="100">
        <v>0</v>
      </c>
      <c r="N170" s="92"/>
      <c r="O170" s="87">
        <v>0</v>
      </c>
      <c r="P170" s="107"/>
      <c r="Q170" s="115">
        <v>0</v>
      </c>
      <c r="R170" s="92"/>
      <c r="S170" s="115">
        <v>0</v>
      </c>
      <c r="T170" s="92"/>
      <c r="U170" s="115">
        <v>0</v>
      </c>
      <c r="V170" s="92"/>
      <c r="W170" s="100">
        <v>0</v>
      </c>
      <c r="X170" s="92"/>
      <c r="Y170" s="87">
        <v>0</v>
      </c>
      <c r="Z170" s="92"/>
      <c r="AA170" s="87">
        <f t="shared" si="20"/>
        <v>0</v>
      </c>
    </row>
    <row r="171" spans="1:27" s="49" customFormat="1" ht="13.5" x14ac:dyDescent="0.25">
      <c r="A171" s="49" t="s">
        <v>31</v>
      </c>
      <c r="C171" s="100">
        <v>72150.52</v>
      </c>
      <c r="D171" s="93"/>
      <c r="E171" s="100">
        <v>43674.520000000004</v>
      </c>
      <c r="F171" s="87"/>
      <c r="G171" s="100">
        <v>48534.789999999994</v>
      </c>
      <c r="H171" s="87"/>
      <c r="I171" s="100">
        <v>49160.76</v>
      </c>
      <c r="J171" s="87"/>
      <c r="K171" s="100">
        <v>44565.549999999996</v>
      </c>
      <c r="L171" s="87"/>
      <c r="M171" s="100">
        <v>16495.09</v>
      </c>
      <c r="N171" s="92"/>
      <c r="O171" s="87">
        <v>34644.620000000003</v>
      </c>
      <c r="P171" s="107"/>
      <c r="Q171" s="115">
        <v>61440.500000000007</v>
      </c>
      <c r="R171" s="92"/>
      <c r="S171" s="115">
        <v>74389.58</v>
      </c>
      <c r="T171" s="92"/>
      <c r="U171" s="115">
        <v>66677.209999999992</v>
      </c>
      <c r="V171" s="92"/>
      <c r="W171" s="100">
        <v>51444.57</v>
      </c>
      <c r="X171" s="92"/>
      <c r="Y171" s="87">
        <v>54199.270000000011</v>
      </c>
      <c r="Z171" s="92"/>
      <c r="AA171" s="87">
        <f t="shared" si="20"/>
        <v>617376.98</v>
      </c>
    </row>
    <row r="172" spans="1:27" s="49" customFormat="1" ht="13.5" x14ac:dyDescent="0.25">
      <c r="A172" s="49" t="s">
        <v>87</v>
      </c>
      <c r="C172" s="100">
        <v>30303.218400000002</v>
      </c>
      <c r="D172" s="93"/>
      <c r="E172" s="100">
        <v>18343.298399999996</v>
      </c>
      <c r="F172" s="87"/>
      <c r="G172" s="100">
        <v>20384.611799999999</v>
      </c>
      <c r="H172" s="87"/>
      <c r="I172" s="100">
        <v>20647.519199999999</v>
      </c>
      <c r="J172" s="87"/>
      <c r="K172" s="100">
        <v>18717.530999999999</v>
      </c>
      <c r="L172" s="87"/>
      <c r="M172" s="100">
        <v>6927.9377999999997</v>
      </c>
      <c r="N172" s="92"/>
      <c r="O172" s="87">
        <v>14550.740399999999</v>
      </c>
      <c r="P172" s="107"/>
      <c r="Q172" s="115">
        <v>25805.010000000002</v>
      </c>
      <c r="R172" s="92"/>
      <c r="S172" s="115">
        <v>31243.623599999999</v>
      </c>
      <c r="T172" s="92"/>
      <c r="U172" s="115">
        <v>28004.428200000002</v>
      </c>
      <c r="V172" s="92"/>
      <c r="W172" s="100">
        <v>21606.719399999998</v>
      </c>
      <c r="X172" s="92"/>
      <c r="Y172" s="87">
        <v>22763.693400000004</v>
      </c>
      <c r="Z172" s="92"/>
      <c r="AA172" s="87">
        <f t="shared" si="20"/>
        <v>259298.33159999998</v>
      </c>
    </row>
    <row r="173" spans="1:27" s="49" customFormat="1" ht="15.75" x14ac:dyDescent="0.25">
      <c r="A173" s="49" t="s">
        <v>89</v>
      </c>
      <c r="C173" s="100">
        <v>7215.0519999999997</v>
      </c>
      <c r="D173" s="93"/>
      <c r="E173" s="100">
        <v>4367.4519999999993</v>
      </c>
      <c r="F173" s="87"/>
      <c r="G173" s="100">
        <v>4853.4790000000012</v>
      </c>
      <c r="H173" s="87"/>
      <c r="I173" s="100">
        <v>4916.0760000000009</v>
      </c>
      <c r="J173" s="87"/>
      <c r="K173" s="100">
        <v>4456.5550000000003</v>
      </c>
      <c r="L173" s="87"/>
      <c r="M173" s="100">
        <v>1649.509</v>
      </c>
      <c r="N173" s="92"/>
      <c r="O173" s="87">
        <v>3464.4620000000004</v>
      </c>
      <c r="P173" s="107"/>
      <c r="Q173" s="115">
        <v>6144.05</v>
      </c>
      <c r="R173" s="92"/>
      <c r="S173" s="115">
        <v>7438.9580000000014</v>
      </c>
      <c r="T173" s="92"/>
      <c r="U173" s="115">
        <v>6667.7209999999995</v>
      </c>
      <c r="V173" s="92"/>
      <c r="W173" s="100">
        <v>5144.4570000000012</v>
      </c>
      <c r="X173" s="92"/>
      <c r="Y173" s="87">
        <v>5419.9269999999997</v>
      </c>
      <c r="Z173" s="92"/>
      <c r="AA173" s="87">
        <f t="shared" si="20"/>
        <v>61737.698000000004</v>
      </c>
    </row>
    <row r="174" spans="1:27" s="49" customFormat="1" ht="13.5" x14ac:dyDescent="0.25">
      <c r="C174" s="100"/>
      <c r="D174" s="93"/>
      <c r="E174" s="100"/>
      <c r="F174" s="87"/>
      <c r="G174" s="100"/>
      <c r="H174" s="87"/>
      <c r="I174" s="100"/>
      <c r="J174" s="87"/>
      <c r="K174" s="100"/>
      <c r="L174" s="87"/>
      <c r="M174" s="100"/>
      <c r="N174" s="92"/>
      <c r="O174" s="87"/>
      <c r="P174" s="107"/>
      <c r="Q174" s="115"/>
      <c r="R174" s="92"/>
      <c r="S174" s="115"/>
      <c r="T174" s="92"/>
      <c r="U174" s="115"/>
      <c r="V174" s="92"/>
      <c r="W174" s="100"/>
      <c r="X174" s="92"/>
      <c r="Y174" s="87"/>
      <c r="Z174" s="92"/>
      <c r="AA174" s="87"/>
    </row>
    <row r="175" spans="1:27" s="49" customFormat="1" ht="15.75" x14ac:dyDescent="0.25">
      <c r="A175" s="54" t="s">
        <v>119</v>
      </c>
      <c r="C175" s="98"/>
      <c r="D175" s="93"/>
      <c r="E175" s="98"/>
      <c r="F175" s="87"/>
      <c r="G175" s="98"/>
      <c r="H175" s="87"/>
      <c r="I175" s="98"/>
      <c r="J175" s="87"/>
      <c r="K175" s="98"/>
      <c r="L175" s="87"/>
      <c r="M175" s="98"/>
      <c r="N175" s="92"/>
      <c r="O175" s="97"/>
      <c r="P175" s="107"/>
      <c r="Q175" s="116"/>
      <c r="R175" s="92"/>
      <c r="S175" s="116"/>
      <c r="T175" s="92"/>
      <c r="U175" s="116"/>
      <c r="V175" s="92"/>
      <c r="W175" s="98"/>
      <c r="X175" s="92"/>
      <c r="Y175" s="97"/>
      <c r="Z175" s="92"/>
      <c r="AA175" s="87"/>
    </row>
    <row r="176" spans="1:27" s="49" customFormat="1" ht="13.5" x14ac:dyDescent="0.25">
      <c r="A176" s="49" t="s">
        <v>1</v>
      </c>
      <c r="C176" s="100">
        <v>626859.76</v>
      </c>
      <c r="D176" s="93"/>
      <c r="E176" s="100">
        <v>785140.03</v>
      </c>
      <c r="F176" s="87"/>
      <c r="G176" s="100">
        <v>762580.82</v>
      </c>
      <c r="H176" s="87"/>
      <c r="I176" s="100">
        <v>761602.45000000007</v>
      </c>
      <c r="J176" s="87"/>
      <c r="K176" s="100">
        <v>524647.44999999995</v>
      </c>
      <c r="L176" s="87"/>
      <c r="M176" s="100">
        <v>157568.32999999999</v>
      </c>
      <c r="N176" s="92"/>
      <c r="O176" s="87">
        <v>542619.94999999995</v>
      </c>
      <c r="P176" s="107"/>
      <c r="Q176" s="115">
        <v>589387.20000000007</v>
      </c>
      <c r="R176" s="92"/>
      <c r="S176" s="115">
        <v>893423.52000000014</v>
      </c>
      <c r="T176" s="92"/>
      <c r="U176" s="115">
        <v>859849.1</v>
      </c>
      <c r="V176" s="92"/>
      <c r="W176" s="100">
        <v>880159.92999999993</v>
      </c>
      <c r="X176" s="92"/>
      <c r="Y176" s="87">
        <v>839091.25</v>
      </c>
      <c r="Z176" s="92"/>
      <c r="AA176" s="87">
        <f t="shared" ref="AA176:AA181" si="21">SUM(C176:Z176)</f>
        <v>8222929.79</v>
      </c>
    </row>
    <row r="177" spans="1:27" s="49" customFormat="1" ht="13.5" x14ac:dyDescent="0.25">
      <c r="A177" s="49" t="s">
        <v>2</v>
      </c>
      <c r="C177" s="100">
        <v>551758.62</v>
      </c>
      <c r="D177" s="93"/>
      <c r="E177" s="100">
        <v>714760.34</v>
      </c>
      <c r="F177" s="87"/>
      <c r="G177" s="100">
        <v>715090.64000000013</v>
      </c>
      <c r="H177" s="87"/>
      <c r="I177" s="100">
        <v>691664.36</v>
      </c>
      <c r="J177" s="87"/>
      <c r="K177" s="100">
        <v>474433.82</v>
      </c>
      <c r="L177" s="87"/>
      <c r="M177" s="100">
        <v>145418.9</v>
      </c>
      <c r="N177" s="92"/>
      <c r="O177" s="87">
        <v>493092.35000000003</v>
      </c>
      <c r="P177" s="107"/>
      <c r="Q177" s="115">
        <v>530021.00999999989</v>
      </c>
      <c r="R177" s="92"/>
      <c r="S177" s="115">
        <v>819106.07</v>
      </c>
      <c r="T177" s="92"/>
      <c r="U177" s="115">
        <v>759077.36</v>
      </c>
      <c r="V177" s="92"/>
      <c r="W177" s="100">
        <v>801015.89</v>
      </c>
      <c r="X177" s="92"/>
      <c r="Y177" s="87">
        <v>750515.92999999993</v>
      </c>
      <c r="Z177" s="92"/>
      <c r="AA177" s="87">
        <f t="shared" si="21"/>
        <v>7445955.29</v>
      </c>
    </row>
    <row r="178" spans="1:27" s="49" customFormat="1" ht="15.75" x14ac:dyDescent="0.25">
      <c r="A178" s="49" t="s">
        <v>88</v>
      </c>
      <c r="C178" s="100">
        <v>0</v>
      </c>
      <c r="D178" s="93"/>
      <c r="E178" s="100">
        <v>0</v>
      </c>
      <c r="F178" s="87"/>
      <c r="G178" s="100">
        <v>0</v>
      </c>
      <c r="H178" s="87"/>
      <c r="I178" s="100">
        <v>0</v>
      </c>
      <c r="J178" s="87"/>
      <c r="K178" s="100">
        <v>0</v>
      </c>
      <c r="L178" s="87"/>
      <c r="M178" s="100">
        <v>0</v>
      </c>
      <c r="N178" s="92"/>
      <c r="O178" s="87">
        <v>0</v>
      </c>
      <c r="P178" s="107"/>
      <c r="Q178" s="115">
        <v>0</v>
      </c>
      <c r="R178" s="92"/>
      <c r="S178" s="115">
        <v>0</v>
      </c>
      <c r="T178" s="92"/>
      <c r="U178" s="115">
        <v>0</v>
      </c>
      <c r="V178" s="92"/>
      <c r="W178" s="100">
        <v>0</v>
      </c>
      <c r="X178" s="92"/>
      <c r="Y178" s="87">
        <v>0</v>
      </c>
      <c r="Z178" s="92"/>
      <c r="AA178" s="87">
        <f t="shared" si="21"/>
        <v>0</v>
      </c>
    </row>
    <row r="179" spans="1:27" s="49" customFormat="1" ht="13.5" x14ac:dyDescent="0.25">
      <c r="A179" s="49" t="s">
        <v>31</v>
      </c>
      <c r="C179" s="100">
        <v>75101.14</v>
      </c>
      <c r="D179" s="93"/>
      <c r="E179" s="100">
        <v>70379.690000000017</v>
      </c>
      <c r="F179" s="87"/>
      <c r="G179" s="100">
        <v>47490.18</v>
      </c>
      <c r="H179" s="87"/>
      <c r="I179" s="100">
        <v>69938.090000000011</v>
      </c>
      <c r="J179" s="87"/>
      <c r="K179" s="100">
        <v>50213.63</v>
      </c>
      <c r="L179" s="87"/>
      <c r="M179" s="100">
        <v>12149.43</v>
      </c>
      <c r="N179" s="92"/>
      <c r="O179" s="87">
        <v>49527.6</v>
      </c>
      <c r="P179" s="107"/>
      <c r="Q179" s="115">
        <v>59366.19000000001</v>
      </c>
      <c r="R179" s="92"/>
      <c r="S179" s="115">
        <v>74317.45</v>
      </c>
      <c r="T179" s="92"/>
      <c r="U179" s="115">
        <v>100771.73999999999</v>
      </c>
      <c r="V179" s="92"/>
      <c r="W179" s="100">
        <v>79144.040000000008</v>
      </c>
      <c r="X179" s="92"/>
      <c r="Y179" s="87">
        <v>88575.32</v>
      </c>
      <c r="Z179" s="92"/>
      <c r="AA179" s="87">
        <f t="shared" si="21"/>
        <v>776974.5</v>
      </c>
    </row>
    <row r="180" spans="1:27" s="49" customFormat="1" ht="13.5" x14ac:dyDescent="0.25">
      <c r="A180" s="49" t="s">
        <v>87</v>
      </c>
      <c r="C180" s="100">
        <v>31542.478800000001</v>
      </c>
      <c r="D180" s="93"/>
      <c r="E180" s="100">
        <v>29559.469799999999</v>
      </c>
      <c r="F180" s="87"/>
      <c r="G180" s="100">
        <v>19945.875600000003</v>
      </c>
      <c r="H180" s="87"/>
      <c r="I180" s="100">
        <v>29373.997800000005</v>
      </c>
      <c r="J180" s="87"/>
      <c r="K180" s="100">
        <v>21089.724600000005</v>
      </c>
      <c r="L180" s="87"/>
      <c r="M180" s="100">
        <v>5102.7606000000005</v>
      </c>
      <c r="N180" s="92"/>
      <c r="O180" s="87">
        <v>20801.591999999997</v>
      </c>
      <c r="P180" s="107"/>
      <c r="Q180" s="115">
        <v>24933.799800000001</v>
      </c>
      <c r="R180" s="92"/>
      <c r="S180" s="115">
        <v>31213.329000000005</v>
      </c>
      <c r="T180" s="92"/>
      <c r="U180" s="115">
        <v>42324.130799999999</v>
      </c>
      <c r="V180" s="92"/>
      <c r="W180" s="100">
        <v>33240.496800000001</v>
      </c>
      <c r="X180" s="92"/>
      <c r="Y180" s="87">
        <v>37201.634399999995</v>
      </c>
      <c r="Z180" s="92"/>
      <c r="AA180" s="87">
        <f t="shared" si="21"/>
        <v>326329.29000000004</v>
      </c>
    </row>
    <row r="181" spans="1:27" s="49" customFormat="1" ht="15.75" x14ac:dyDescent="0.25">
      <c r="A181" s="49" t="s">
        <v>89</v>
      </c>
      <c r="C181" s="100">
        <v>7510.1140000000005</v>
      </c>
      <c r="D181" s="93"/>
      <c r="E181" s="100">
        <v>7037.969000000001</v>
      </c>
      <c r="F181" s="87"/>
      <c r="G181" s="100">
        <v>4749.0180000000009</v>
      </c>
      <c r="H181" s="87"/>
      <c r="I181" s="100">
        <v>6993.8090000000011</v>
      </c>
      <c r="J181" s="87"/>
      <c r="K181" s="100">
        <v>5021.3630000000003</v>
      </c>
      <c r="L181" s="87"/>
      <c r="M181" s="100">
        <v>1214.9430000000002</v>
      </c>
      <c r="N181" s="92"/>
      <c r="O181" s="87">
        <v>4952.7600000000011</v>
      </c>
      <c r="P181" s="107"/>
      <c r="Q181" s="115">
        <v>5936.6190000000006</v>
      </c>
      <c r="R181" s="92"/>
      <c r="S181" s="115">
        <v>7431.7450000000008</v>
      </c>
      <c r="T181" s="92"/>
      <c r="U181" s="115">
        <v>10077.173999999999</v>
      </c>
      <c r="V181" s="92"/>
      <c r="W181" s="100">
        <v>7914.4040000000005</v>
      </c>
      <c r="X181" s="92"/>
      <c r="Y181" s="87">
        <v>8857.5320000000011</v>
      </c>
      <c r="Z181" s="92"/>
      <c r="AA181" s="87">
        <f t="shared" si="21"/>
        <v>77697.450000000012</v>
      </c>
    </row>
    <row r="182" spans="1:27" s="49" customFormat="1" ht="13.5" x14ac:dyDescent="0.25">
      <c r="C182" s="100"/>
      <c r="D182" s="93"/>
      <c r="E182" s="100"/>
      <c r="F182" s="87"/>
      <c r="G182" s="100"/>
      <c r="H182" s="87"/>
      <c r="I182" s="100"/>
      <c r="J182" s="87"/>
      <c r="K182" s="100"/>
      <c r="L182" s="87"/>
      <c r="M182" s="100"/>
      <c r="N182" s="92"/>
      <c r="O182" s="87"/>
      <c r="P182" s="107"/>
      <c r="Q182" s="115"/>
      <c r="R182" s="92"/>
      <c r="S182" s="115"/>
      <c r="T182" s="92"/>
      <c r="U182" s="115"/>
      <c r="V182" s="92"/>
      <c r="W182" s="100"/>
      <c r="X182" s="92"/>
      <c r="Y182" s="87"/>
      <c r="Z182" s="92"/>
      <c r="AA182" s="87"/>
    </row>
    <row r="183" spans="1:27" s="49" customFormat="1" ht="15.75" x14ac:dyDescent="0.25">
      <c r="A183" s="54" t="s">
        <v>120</v>
      </c>
      <c r="C183" s="98"/>
      <c r="D183" s="93"/>
      <c r="E183" s="98"/>
      <c r="F183" s="87"/>
      <c r="G183" s="98"/>
      <c r="H183" s="87"/>
      <c r="I183" s="98"/>
      <c r="J183" s="87"/>
      <c r="K183" s="98"/>
      <c r="L183" s="87"/>
      <c r="M183" s="98"/>
      <c r="N183" s="92"/>
      <c r="O183" s="97"/>
      <c r="P183" s="107"/>
      <c r="Q183" s="116"/>
      <c r="R183" s="92"/>
      <c r="S183" s="116"/>
      <c r="T183" s="92"/>
      <c r="U183" s="116"/>
      <c r="V183" s="92"/>
      <c r="W183" s="98"/>
      <c r="X183" s="92"/>
      <c r="Y183" s="97"/>
      <c r="Z183" s="92"/>
      <c r="AA183" s="87"/>
    </row>
    <row r="184" spans="1:27" s="49" customFormat="1" ht="13.5" x14ac:dyDescent="0.25">
      <c r="A184" s="49" t="s">
        <v>1</v>
      </c>
      <c r="C184" s="100">
        <v>1244735.8500000001</v>
      </c>
      <c r="D184" s="93"/>
      <c r="E184" s="100">
        <v>1467909.64</v>
      </c>
      <c r="F184" s="87"/>
      <c r="G184" s="100">
        <v>1549419.2699999998</v>
      </c>
      <c r="H184" s="87"/>
      <c r="I184" s="100">
        <v>1785079.7299999997</v>
      </c>
      <c r="J184" s="87"/>
      <c r="K184" s="100">
        <v>1583037.97</v>
      </c>
      <c r="L184" s="87"/>
      <c r="M184" s="100">
        <v>603339.96</v>
      </c>
      <c r="N184" s="92"/>
      <c r="O184" s="87">
        <v>1545879.6800000002</v>
      </c>
      <c r="P184" s="107"/>
      <c r="Q184" s="115">
        <v>1541709.81</v>
      </c>
      <c r="R184" s="92"/>
      <c r="S184" s="115">
        <v>2273008.0499999998</v>
      </c>
      <c r="T184" s="92"/>
      <c r="U184" s="115">
        <v>2366396.29</v>
      </c>
      <c r="V184" s="92"/>
      <c r="W184" s="100">
        <v>2421313.9400000004</v>
      </c>
      <c r="X184" s="92"/>
      <c r="Y184" s="87">
        <v>2087701.46</v>
      </c>
      <c r="Z184" s="92"/>
      <c r="AA184" s="87">
        <f t="shared" ref="AA184:AA189" si="22">SUM(C184:Z184)</f>
        <v>20469531.650000002</v>
      </c>
    </row>
    <row r="185" spans="1:27" s="49" customFormat="1" ht="13.5" x14ac:dyDescent="0.25">
      <c r="A185" s="49" t="s">
        <v>2</v>
      </c>
      <c r="C185" s="100">
        <v>1128550.94</v>
      </c>
      <c r="D185" s="93"/>
      <c r="E185" s="100">
        <v>1349230.4999999998</v>
      </c>
      <c r="F185" s="87"/>
      <c r="G185" s="100">
        <v>1403430.3800000001</v>
      </c>
      <c r="H185" s="87"/>
      <c r="I185" s="100">
        <v>1624776.85</v>
      </c>
      <c r="J185" s="87"/>
      <c r="K185" s="100">
        <v>1435602.95</v>
      </c>
      <c r="L185" s="87"/>
      <c r="M185" s="100">
        <v>547495.85</v>
      </c>
      <c r="N185" s="92"/>
      <c r="O185" s="87">
        <v>1399816.26</v>
      </c>
      <c r="P185" s="107"/>
      <c r="Q185" s="115">
        <v>1383713.5799999998</v>
      </c>
      <c r="R185" s="92"/>
      <c r="S185" s="115">
        <v>2081655.12</v>
      </c>
      <c r="T185" s="92"/>
      <c r="U185" s="115">
        <v>2159423.8199999998</v>
      </c>
      <c r="V185" s="92"/>
      <c r="W185" s="100">
        <v>2220542.02</v>
      </c>
      <c r="X185" s="92"/>
      <c r="Y185" s="87">
        <v>1925709.7599999998</v>
      </c>
      <c r="Z185" s="92"/>
      <c r="AA185" s="87">
        <f t="shared" si="22"/>
        <v>18659948.030000001</v>
      </c>
    </row>
    <row r="186" spans="1:27" s="49" customFormat="1" ht="15.75" x14ac:dyDescent="0.25">
      <c r="A186" s="49" t="s">
        <v>88</v>
      </c>
      <c r="C186" s="100">
        <v>0</v>
      </c>
      <c r="D186" s="93"/>
      <c r="E186" s="100">
        <v>0</v>
      </c>
      <c r="F186" s="87"/>
      <c r="G186" s="100">
        <v>0</v>
      </c>
      <c r="H186" s="87"/>
      <c r="I186" s="100">
        <v>0</v>
      </c>
      <c r="J186" s="87"/>
      <c r="K186" s="100">
        <v>0</v>
      </c>
      <c r="L186" s="87"/>
      <c r="M186" s="100">
        <v>0</v>
      </c>
      <c r="N186" s="92"/>
      <c r="O186" s="87">
        <v>0</v>
      </c>
      <c r="P186" s="107"/>
      <c r="Q186" s="115">
        <v>0</v>
      </c>
      <c r="R186" s="92"/>
      <c r="S186" s="115">
        <v>0</v>
      </c>
      <c r="T186" s="92"/>
      <c r="U186" s="115">
        <v>0</v>
      </c>
      <c r="V186" s="92"/>
      <c r="W186" s="100">
        <v>0</v>
      </c>
      <c r="X186" s="92"/>
      <c r="Y186" s="87">
        <v>0</v>
      </c>
      <c r="Z186" s="92"/>
      <c r="AA186" s="87">
        <f t="shared" si="22"/>
        <v>0</v>
      </c>
    </row>
    <row r="187" spans="1:27" s="49" customFormat="1" ht="13.5" x14ac:dyDescent="0.25">
      <c r="A187" s="49" t="s">
        <v>31</v>
      </c>
      <c r="C187" s="100">
        <v>116184.91</v>
      </c>
      <c r="D187" s="93"/>
      <c r="E187" s="100">
        <v>118679.14</v>
      </c>
      <c r="F187" s="87"/>
      <c r="G187" s="100">
        <v>145988.88999999998</v>
      </c>
      <c r="H187" s="87"/>
      <c r="I187" s="100">
        <v>160302.88</v>
      </c>
      <c r="J187" s="87"/>
      <c r="K187" s="100">
        <v>147435.01999999999</v>
      </c>
      <c r="L187" s="87"/>
      <c r="M187" s="100">
        <v>55844.11</v>
      </c>
      <c r="N187" s="92"/>
      <c r="O187" s="87">
        <v>146063.42000000001</v>
      </c>
      <c r="P187" s="107"/>
      <c r="Q187" s="115">
        <v>157996.23000000001</v>
      </c>
      <c r="R187" s="92"/>
      <c r="S187" s="115">
        <v>191352.93</v>
      </c>
      <c r="T187" s="92"/>
      <c r="U187" s="115">
        <v>206972.47</v>
      </c>
      <c r="V187" s="92"/>
      <c r="W187" s="100">
        <v>200771.92</v>
      </c>
      <c r="X187" s="92"/>
      <c r="Y187" s="87">
        <v>161991.70000000004</v>
      </c>
      <c r="Z187" s="92"/>
      <c r="AA187" s="87">
        <f t="shared" si="22"/>
        <v>1809583.6199999999</v>
      </c>
    </row>
    <row r="188" spans="1:27" s="49" customFormat="1" ht="13.5" x14ac:dyDescent="0.25">
      <c r="A188" s="49" t="s">
        <v>87</v>
      </c>
      <c r="C188" s="100">
        <v>48797.662199999999</v>
      </c>
      <c r="D188" s="93"/>
      <c r="E188" s="100">
        <v>49845.238799999999</v>
      </c>
      <c r="F188" s="87"/>
      <c r="G188" s="100">
        <v>61315.333799999986</v>
      </c>
      <c r="H188" s="87"/>
      <c r="I188" s="100">
        <v>67327.209600000002</v>
      </c>
      <c r="J188" s="87"/>
      <c r="K188" s="100">
        <v>61922.708399999989</v>
      </c>
      <c r="L188" s="87"/>
      <c r="M188" s="100">
        <v>23454.5262</v>
      </c>
      <c r="N188" s="92"/>
      <c r="O188" s="87">
        <v>61346.636400000003</v>
      </c>
      <c r="P188" s="107"/>
      <c r="Q188" s="115">
        <v>66358.416599999997</v>
      </c>
      <c r="R188" s="92"/>
      <c r="S188" s="115">
        <v>80368.230599999995</v>
      </c>
      <c r="T188" s="92"/>
      <c r="U188" s="115">
        <v>86928.437399999995</v>
      </c>
      <c r="V188" s="92"/>
      <c r="W188" s="100">
        <v>84324.206399999995</v>
      </c>
      <c r="X188" s="92"/>
      <c r="Y188" s="87">
        <v>68036.513999999996</v>
      </c>
      <c r="Z188" s="92"/>
      <c r="AA188" s="87">
        <f t="shared" si="22"/>
        <v>760025.12040000001</v>
      </c>
    </row>
    <row r="189" spans="1:27" s="49" customFormat="1" ht="15.75" x14ac:dyDescent="0.25">
      <c r="A189" s="49" t="s">
        <v>89</v>
      </c>
      <c r="C189" s="100">
        <v>11618.491000000002</v>
      </c>
      <c r="D189" s="93"/>
      <c r="E189" s="100">
        <v>11867.914000000001</v>
      </c>
      <c r="F189" s="87"/>
      <c r="G189" s="100">
        <v>14598.888999999999</v>
      </c>
      <c r="H189" s="87"/>
      <c r="I189" s="100">
        <v>16030.288000000002</v>
      </c>
      <c r="J189" s="87"/>
      <c r="K189" s="100">
        <v>14743.502</v>
      </c>
      <c r="L189" s="87"/>
      <c r="M189" s="100">
        <v>5584.4110000000001</v>
      </c>
      <c r="N189" s="92"/>
      <c r="O189" s="87">
        <v>14606.342000000002</v>
      </c>
      <c r="P189" s="107"/>
      <c r="Q189" s="115">
        <v>15799.623</v>
      </c>
      <c r="R189" s="92"/>
      <c r="S189" s="115">
        <v>19135.293000000001</v>
      </c>
      <c r="T189" s="92"/>
      <c r="U189" s="115">
        <v>20697.246999999999</v>
      </c>
      <c r="V189" s="92"/>
      <c r="W189" s="100">
        <v>20077.191999999999</v>
      </c>
      <c r="X189" s="92"/>
      <c r="Y189" s="87">
        <v>16199.17</v>
      </c>
      <c r="Z189" s="92"/>
      <c r="AA189" s="87">
        <f t="shared" si="22"/>
        <v>180958.36200000002</v>
      </c>
    </row>
    <row r="190" spans="1:27" s="49" customFormat="1" ht="13.5" x14ac:dyDescent="0.25">
      <c r="C190" s="100"/>
      <c r="D190" s="93"/>
      <c r="E190" s="100"/>
      <c r="F190" s="87"/>
      <c r="G190" s="100"/>
      <c r="H190" s="87"/>
      <c r="I190" s="100"/>
      <c r="J190" s="87"/>
      <c r="K190" s="100"/>
      <c r="L190" s="87"/>
      <c r="M190" s="100"/>
      <c r="N190" s="92"/>
      <c r="O190" s="87"/>
      <c r="P190" s="107"/>
      <c r="Q190" s="115"/>
      <c r="R190" s="92"/>
      <c r="S190" s="115"/>
      <c r="T190" s="92"/>
      <c r="U190" s="115"/>
      <c r="V190" s="92"/>
      <c r="W190" s="100"/>
      <c r="X190" s="92"/>
      <c r="Y190" s="87"/>
      <c r="Z190" s="92"/>
      <c r="AA190" s="87"/>
    </row>
    <row r="191" spans="1:27" s="49" customFormat="1" ht="15.75" x14ac:dyDescent="0.25">
      <c r="A191" s="77" t="s">
        <v>118</v>
      </c>
      <c r="C191" s="98"/>
      <c r="D191" s="93"/>
      <c r="E191" s="98"/>
      <c r="F191" s="87"/>
      <c r="G191" s="98"/>
      <c r="H191" s="87"/>
      <c r="I191" s="98"/>
      <c r="J191" s="87"/>
      <c r="K191" s="98"/>
      <c r="L191" s="87"/>
      <c r="M191" s="98"/>
      <c r="N191" s="92"/>
      <c r="O191" s="97"/>
      <c r="P191" s="107"/>
      <c r="Q191" s="116"/>
      <c r="R191" s="92"/>
      <c r="S191" s="116"/>
      <c r="T191" s="92"/>
      <c r="U191" s="116"/>
      <c r="V191" s="92"/>
      <c r="W191" s="98"/>
      <c r="X191" s="92"/>
      <c r="Y191" s="97"/>
      <c r="Z191" s="92"/>
      <c r="AA191" s="87"/>
    </row>
    <row r="192" spans="1:27" s="49" customFormat="1" ht="13.5" x14ac:dyDescent="0.25">
      <c r="A192" s="49" t="s">
        <v>1</v>
      </c>
      <c r="C192" s="100">
        <v>56227.27</v>
      </c>
      <c r="D192" s="93"/>
      <c r="E192" s="100">
        <v>76956.41</v>
      </c>
      <c r="F192" s="87"/>
      <c r="G192" s="100">
        <v>112678.42</v>
      </c>
      <c r="H192" s="87"/>
      <c r="I192" s="100">
        <v>94116.92</v>
      </c>
      <c r="J192" s="87"/>
      <c r="K192" s="100">
        <v>147472.36000000002</v>
      </c>
      <c r="L192" s="87"/>
      <c r="M192" s="100">
        <v>56285.310000000005</v>
      </c>
      <c r="N192" s="92"/>
      <c r="O192" s="87">
        <v>85585.77</v>
      </c>
      <c r="P192" s="107"/>
      <c r="Q192" s="115">
        <v>85070.52</v>
      </c>
      <c r="R192" s="92"/>
      <c r="S192" s="115">
        <v>134038.96999999997</v>
      </c>
      <c r="T192" s="92"/>
      <c r="U192" s="115">
        <v>192980.18</v>
      </c>
      <c r="V192" s="92"/>
      <c r="W192" s="100">
        <v>155781.49</v>
      </c>
      <c r="X192" s="92"/>
      <c r="Y192" s="87">
        <v>225127.71</v>
      </c>
      <c r="Z192" s="92"/>
      <c r="AA192" s="87">
        <f t="shared" ref="AA192:AA197" si="23">SUM(C192:Z192)</f>
        <v>1422321.33</v>
      </c>
    </row>
    <row r="193" spans="1:27" s="49" customFormat="1" ht="13.5" x14ac:dyDescent="0.25">
      <c r="A193" s="49" t="s">
        <v>2</v>
      </c>
      <c r="C193" s="100">
        <v>48387.67</v>
      </c>
      <c r="D193" s="93"/>
      <c r="E193" s="100">
        <v>71642.42</v>
      </c>
      <c r="F193" s="87"/>
      <c r="G193" s="100">
        <v>101345.36</v>
      </c>
      <c r="H193" s="87"/>
      <c r="I193" s="100">
        <v>88657.829999999987</v>
      </c>
      <c r="J193" s="87"/>
      <c r="K193" s="100">
        <v>138138.38999999998</v>
      </c>
      <c r="L193" s="87"/>
      <c r="M193" s="100">
        <v>51781.51</v>
      </c>
      <c r="N193" s="92"/>
      <c r="O193" s="87">
        <v>77890.440000000017</v>
      </c>
      <c r="P193" s="107"/>
      <c r="Q193" s="115">
        <v>80613.109999999986</v>
      </c>
      <c r="R193" s="92"/>
      <c r="S193" s="115">
        <v>125536.01999999999</v>
      </c>
      <c r="T193" s="92"/>
      <c r="U193" s="115">
        <v>178542.58000000002</v>
      </c>
      <c r="V193" s="92"/>
      <c r="W193" s="100">
        <v>141960.76</v>
      </c>
      <c r="X193" s="92"/>
      <c r="Y193" s="87">
        <v>211210.07</v>
      </c>
      <c r="Z193" s="92"/>
      <c r="AA193" s="87">
        <f t="shared" si="23"/>
        <v>1315706.1600000001</v>
      </c>
    </row>
    <row r="194" spans="1:27" s="49" customFormat="1" ht="15.75" x14ac:dyDescent="0.25">
      <c r="A194" s="49" t="s">
        <v>88</v>
      </c>
      <c r="C194" s="100">
        <v>0</v>
      </c>
      <c r="D194" s="93"/>
      <c r="E194" s="100">
        <v>0</v>
      </c>
      <c r="F194" s="87"/>
      <c r="G194" s="100">
        <v>0</v>
      </c>
      <c r="H194" s="87"/>
      <c r="I194" s="100">
        <v>0</v>
      </c>
      <c r="J194" s="87"/>
      <c r="K194" s="100">
        <v>0</v>
      </c>
      <c r="L194" s="87"/>
      <c r="M194" s="100">
        <v>0</v>
      </c>
      <c r="N194" s="92"/>
      <c r="O194" s="87">
        <v>0</v>
      </c>
      <c r="P194" s="107"/>
      <c r="Q194" s="115">
        <v>0</v>
      </c>
      <c r="R194" s="92"/>
      <c r="S194" s="115">
        <v>0</v>
      </c>
      <c r="T194" s="92"/>
      <c r="U194" s="115">
        <v>0</v>
      </c>
      <c r="V194" s="92"/>
      <c r="W194" s="100">
        <v>0</v>
      </c>
      <c r="X194" s="92"/>
      <c r="Y194" s="87">
        <v>0</v>
      </c>
      <c r="Z194" s="92"/>
      <c r="AA194" s="87">
        <f t="shared" si="23"/>
        <v>0</v>
      </c>
    </row>
    <row r="195" spans="1:27" s="49" customFormat="1" ht="13.5" x14ac:dyDescent="0.25">
      <c r="A195" s="49" t="s">
        <v>31</v>
      </c>
      <c r="C195" s="100">
        <v>7839.5999999999995</v>
      </c>
      <c r="D195" s="93"/>
      <c r="E195" s="100">
        <v>5313.99</v>
      </c>
      <c r="F195" s="87"/>
      <c r="G195" s="100">
        <v>11333.06</v>
      </c>
      <c r="H195" s="87"/>
      <c r="I195" s="100">
        <v>5459.09</v>
      </c>
      <c r="J195" s="87"/>
      <c r="K195" s="100">
        <v>9333.9699999999975</v>
      </c>
      <c r="L195" s="87"/>
      <c r="M195" s="100">
        <v>4503.8</v>
      </c>
      <c r="N195" s="92"/>
      <c r="O195" s="87">
        <v>7695.33</v>
      </c>
      <c r="P195" s="107"/>
      <c r="Q195" s="115">
        <v>4457.41</v>
      </c>
      <c r="R195" s="92"/>
      <c r="S195" s="115">
        <v>8502.9500000000007</v>
      </c>
      <c r="T195" s="92"/>
      <c r="U195" s="115">
        <v>14437.600000000002</v>
      </c>
      <c r="V195" s="92"/>
      <c r="W195" s="100">
        <v>13820.73</v>
      </c>
      <c r="X195" s="92"/>
      <c r="Y195" s="87">
        <v>13917.64</v>
      </c>
      <c r="Z195" s="92"/>
      <c r="AA195" s="87">
        <f t="shared" si="23"/>
        <v>106615.17</v>
      </c>
    </row>
    <row r="196" spans="1:27" s="49" customFormat="1" ht="13.5" x14ac:dyDescent="0.25">
      <c r="A196" s="49" t="s">
        <v>87</v>
      </c>
      <c r="C196" s="100">
        <v>3292.6320000000005</v>
      </c>
      <c r="D196" s="93"/>
      <c r="E196" s="100">
        <v>2231.8758000000003</v>
      </c>
      <c r="F196" s="87"/>
      <c r="G196" s="100">
        <v>4759.8852000000006</v>
      </c>
      <c r="H196" s="87"/>
      <c r="I196" s="100">
        <v>2292.8177999999998</v>
      </c>
      <c r="J196" s="87"/>
      <c r="K196" s="100">
        <v>3920.2673999999997</v>
      </c>
      <c r="L196" s="87"/>
      <c r="M196" s="100">
        <v>1891.596</v>
      </c>
      <c r="N196" s="92"/>
      <c r="O196" s="87">
        <v>3232.0385999999999</v>
      </c>
      <c r="P196" s="107"/>
      <c r="Q196" s="115">
        <v>1872.1122</v>
      </c>
      <c r="R196" s="92"/>
      <c r="S196" s="115">
        <v>3571.239</v>
      </c>
      <c r="T196" s="92"/>
      <c r="U196" s="115">
        <v>6063.7919999999995</v>
      </c>
      <c r="V196" s="92"/>
      <c r="W196" s="100">
        <v>5804.7065999999995</v>
      </c>
      <c r="X196" s="92"/>
      <c r="Y196" s="87">
        <v>5845.4088000000002</v>
      </c>
      <c r="Z196" s="92"/>
      <c r="AA196" s="87">
        <f t="shared" si="23"/>
        <v>44778.371399999996</v>
      </c>
    </row>
    <row r="197" spans="1:27" s="49" customFormat="1" ht="15.75" x14ac:dyDescent="0.25">
      <c r="A197" s="49" t="s">
        <v>89</v>
      </c>
      <c r="C197" s="100">
        <v>783.96</v>
      </c>
      <c r="D197" s="93"/>
      <c r="E197" s="100">
        <v>531.399</v>
      </c>
      <c r="F197" s="87"/>
      <c r="G197" s="100">
        <v>1133.306</v>
      </c>
      <c r="H197" s="87"/>
      <c r="I197" s="100">
        <v>545.90900000000011</v>
      </c>
      <c r="J197" s="87"/>
      <c r="K197" s="100">
        <v>933.39699999999993</v>
      </c>
      <c r="L197" s="87"/>
      <c r="M197" s="100">
        <v>450.38000000000005</v>
      </c>
      <c r="N197" s="92"/>
      <c r="O197" s="87">
        <v>769.53300000000013</v>
      </c>
      <c r="P197" s="107"/>
      <c r="Q197" s="115">
        <v>445.74099999999999</v>
      </c>
      <c r="R197" s="92"/>
      <c r="S197" s="115">
        <v>850.29500000000007</v>
      </c>
      <c r="T197" s="92"/>
      <c r="U197" s="115">
        <v>1443.7599999999998</v>
      </c>
      <c r="V197" s="92"/>
      <c r="W197" s="100">
        <v>1382.0730000000001</v>
      </c>
      <c r="X197" s="92"/>
      <c r="Y197" s="87">
        <v>1391.7639999999999</v>
      </c>
      <c r="Z197" s="92"/>
      <c r="AA197" s="87">
        <f t="shared" si="23"/>
        <v>10661.517</v>
      </c>
    </row>
    <row r="198" spans="1:27" s="49" customFormat="1" ht="13.5" x14ac:dyDescent="0.25">
      <c r="C198" s="100"/>
      <c r="D198" s="93"/>
      <c r="E198" s="100"/>
      <c r="F198" s="87"/>
      <c r="G198" s="100"/>
      <c r="H198" s="87"/>
      <c r="I198" s="100"/>
      <c r="J198" s="87"/>
      <c r="K198" s="100"/>
      <c r="L198" s="87"/>
      <c r="M198" s="100"/>
      <c r="N198" s="92"/>
      <c r="O198" s="87"/>
      <c r="P198" s="107"/>
      <c r="Q198" s="115"/>
      <c r="R198" s="92"/>
      <c r="S198" s="115"/>
      <c r="T198" s="92"/>
      <c r="U198" s="115"/>
      <c r="V198" s="92"/>
      <c r="W198" s="100"/>
      <c r="X198" s="92"/>
      <c r="Y198" s="87"/>
      <c r="Z198" s="92"/>
      <c r="AA198" s="87"/>
    </row>
    <row r="199" spans="1:27" s="49" customFormat="1" ht="13.5" x14ac:dyDescent="0.25">
      <c r="C199" s="100"/>
      <c r="D199" s="93"/>
      <c r="E199" s="100"/>
      <c r="F199" s="87"/>
      <c r="G199" s="100"/>
      <c r="H199" s="87"/>
      <c r="I199" s="100"/>
      <c r="J199" s="87"/>
      <c r="K199" s="100"/>
      <c r="L199" s="87"/>
      <c r="M199" s="100"/>
      <c r="N199" s="92"/>
      <c r="O199" s="87"/>
      <c r="P199" s="107"/>
      <c r="Q199" s="115"/>
      <c r="R199" s="92"/>
      <c r="S199" s="115"/>
      <c r="T199" s="92"/>
      <c r="U199" s="115"/>
      <c r="V199" s="92"/>
      <c r="W199" s="100"/>
      <c r="X199" s="92"/>
      <c r="Y199" s="87"/>
      <c r="Z199" s="92"/>
      <c r="AA199" s="87"/>
    </row>
    <row r="200" spans="1:27" s="49" customFormat="1" ht="15.75" x14ac:dyDescent="0.25">
      <c r="A200" s="77" t="s">
        <v>121</v>
      </c>
      <c r="C200" s="98"/>
      <c r="D200" s="93"/>
      <c r="E200" s="98"/>
      <c r="F200" s="87"/>
      <c r="G200" s="98"/>
      <c r="H200" s="87"/>
      <c r="I200" s="98"/>
      <c r="J200" s="87"/>
      <c r="K200" s="98"/>
      <c r="L200" s="87"/>
      <c r="M200" s="98"/>
      <c r="N200" s="92"/>
      <c r="O200" s="97"/>
      <c r="P200" s="107"/>
      <c r="Q200" s="116"/>
      <c r="R200" s="92"/>
      <c r="S200" s="116"/>
      <c r="T200" s="92"/>
      <c r="U200" s="115"/>
      <c r="V200" s="92"/>
      <c r="W200" s="98"/>
      <c r="X200" s="92"/>
      <c r="Y200" s="97"/>
      <c r="Z200" s="92"/>
      <c r="AA200" s="87"/>
    </row>
    <row r="201" spans="1:27" s="49" customFormat="1" ht="13.5" x14ac:dyDescent="0.25">
      <c r="A201" s="49" t="s">
        <v>1</v>
      </c>
      <c r="C201" s="100">
        <v>348253.25</v>
      </c>
      <c r="D201" s="93"/>
      <c r="E201" s="100">
        <v>482807.25000000006</v>
      </c>
      <c r="F201" s="87"/>
      <c r="G201" s="100">
        <v>521160.02</v>
      </c>
      <c r="H201" s="87"/>
      <c r="I201" s="100">
        <v>484779.63</v>
      </c>
      <c r="J201" s="87"/>
      <c r="K201" s="100">
        <v>453760.25</v>
      </c>
      <c r="L201" s="87"/>
      <c r="M201" s="100">
        <v>144761.01</v>
      </c>
      <c r="N201" s="92"/>
      <c r="O201" s="87">
        <v>528197.64000000013</v>
      </c>
      <c r="P201" s="107"/>
      <c r="Q201" s="115">
        <v>729332.05</v>
      </c>
      <c r="R201" s="92"/>
      <c r="S201" s="115">
        <v>1107105.79</v>
      </c>
      <c r="T201" s="92"/>
      <c r="U201" s="115">
        <v>1034307.9199999999</v>
      </c>
      <c r="V201" s="92"/>
      <c r="W201" s="100">
        <v>958245.17999999993</v>
      </c>
      <c r="X201" s="92"/>
      <c r="Y201" s="87">
        <v>1024272.8799999999</v>
      </c>
      <c r="Z201" s="92"/>
      <c r="AA201" s="87">
        <f t="shared" ref="AA201:AA206" si="24">SUM(C201:Z201)</f>
        <v>7816982.8700000001</v>
      </c>
    </row>
    <row r="202" spans="1:27" s="49" customFormat="1" ht="13.5" x14ac:dyDescent="0.25">
      <c r="A202" s="49" t="s">
        <v>2</v>
      </c>
      <c r="C202" s="100">
        <v>315121.91999999998</v>
      </c>
      <c r="D202" s="93"/>
      <c r="E202" s="100">
        <v>445965.23</v>
      </c>
      <c r="F202" s="87"/>
      <c r="G202" s="100">
        <v>468878.22000000003</v>
      </c>
      <c r="H202" s="87"/>
      <c r="I202" s="100">
        <v>439072.73</v>
      </c>
      <c r="J202" s="87"/>
      <c r="K202" s="100">
        <v>407651.78</v>
      </c>
      <c r="L202" s="87"/>
      <c r="M202" s="100">
        <v>127530.23999999999</v>
      </c>
      <c r="N202" s="92"/>
      <c r="O202" s="87">
        <v>480509.92999999993</v>
      </c>
      <c r="P202" s="107"/>
      <c r="Q202" s="115">
        <v>681041.72</v>
      </c>
      <c r="R202" s="92"/>
      <c r="S202" s="115">
        <v>1015946.9299999999</v>
      </c>
      <c r="T202" s="92"/>
      <c r="U202" s="115">
        <v>933125.94</v>
      </c>
      <c r="V202" s="92"/>
      <c r="W202" s="100">
        <v>884434.37999999989</v>
      </c>
      <c r="X202" s="92"/>
      <c r="Y202" s="87">
        <v>955824.90999999992</v>
      </c>
      <c r="Z202" s="92"/>
      <c r="AA202" s="87">
        <f t="shared" si="24"/>
        <v>7155103.9299999988</v>
      </c>
    </row>
    <row r="203" spans="1:27" s="49" customFormat="1" ht="15.75" x14ac:dyDescent="0.25">
      <c r="A203" s="49" t="s">
        <v>88</v>
      </c>
      <c r="C203" s="100">
        <v>0</v>
      </c>
      <c r="D203" s="93"/>
      <c r="E203" s="100">
        <v>0</v>
      </c>
      <c r="F203" s="87"/>
      <c r="G203" s="100">
        <v>0</v>
      </c>
      <c r="H203" s="87"/>
      <c r="I203" s="100">
        <v>0</v>
      </c>
      <c r="J203" s="87"/>
      <c r="K203" s="100">
        <v>0</v>
      </c>
      <c r="L203" s="87"/>
      <c r="M203" s="100">
        <v>0</v>
      </c>
      <c r="N203" s="92"/>
      <c r="O203" s="87">
        <v>0</v>
      </c>
      <c r="P203" s="107"/>
      <c r="Q203" s="115">
        <v>0</v>
      </c>
      <c r="R203" s="92"/>
      <c r="S203" s="115">
        <v>0</v>
      </c>
      <c r="T203" s="92"/>
      <c r="U203" s="115">
        <v>0</v>
      </c>
      <c r="V203" s="92"/>
      <c r="W203" s="100">
        <v>0</v>
      </c>
      <c r="X203" s="92"/>
      <c r="Y203" s="87">
        <v>0</v>
      </c>
      <c r="Z203" s="92"/>
      <c r="AA203" s="87">
        <f t="shared" si="24"/>
        <v>0</v>
      </c>
    </row>
    <row r="204" spans="1:27" s="49" customFormat="1" ht="13.5" x14ac:dyDescent="0.25">
      <c r="A204" s="49" t="s">
        <v>31</v>
      </c>
      <c r="C204" s="100">
        <v>33131.329999999994</v>
      </c>
      <c r="D204" s="93"/>
      <c r="E204" s="100">
        <v>36842.020000000004</v>
      </c>
      <c r="F204" s="87"/>
      <c r="G204" s="100">
        <v>52281.799999999996</v>
      </c>
      <c r="H204" s="87"/>
      <c r="I204" s="100">
        <v>45706.9</v>
      </c>
      <c r="J204" s="87"/>
      <c r="K204" s="100">
        <v>46108.47</v>
      </c>
      <c r="L204" s="87"/>
      <c r="M204" s="100">
        <v>17230.769999999997</v>
      </c>
      <c r="N204" s="92"/>
      <c r="O204" s="87">
        <v>47687.709999999992</v>
      </c>
      <c r="P204" s="107"/>
      <c r="Q204" s="115">
        <v>48290.329999999994</v>
      </c>
      <c r="R204" s="92"/>
      <c r="S204" s="115">
        <v>91158.859999999986</v>
      </c>
      <c r="T204" s="92"/>
      <c r="U204" s="115">
        <v>101181.97999999998</v>
      </c>
      <c r="V204" s="92"/>
      <c r="W204" s="100">
        <v>73810.8</v>
      </c>
      <c r="X204" s="92"/>
      <c r="Y204" s="87">
        <v>68447.97</v>
      </c>
      <c r="Z204" s="92"/>
      <c r="AA204" s="87">
        <f t="shared" si="24"/>
        <v>661878.93999999994</v>
      </c>
    </row>
    <row r="205" spans="1:27" s="49" customFormat="1" ht="13.5" x14ac:dyDescent="0.25">
      <c r="A205" s="49" t="s">
        <v>87</v>
      </c>
      <c r="C205" s="100">
        <v>13915.158600000001</v>
      </c>
      <c r="D205" s="93"/>
      <c r="E205" s="100">
        <v>15473.6484</v>
      </c>
      <c r="F205" s="87"/>
      <c r="G205" s="100">
        <v>21958.355999999996</v>
      </c>
      <c r="H205" s="87"/>
      <c r="I205" s="100">
        <v>19196.898000000001</v>
      </c>
      <c r="J205" s="87"/>
      <c r="K205" s="100">
        <v>19365.557400000002</v>
      </c>
      <c r="L205" s="87"/>
      <c r="M205" s="100">
        <v>7236.9233999999997</v>
      </c>
      <c r="N205" s="92"/>
      <c r="O205" s="87">
        <v>20028.838199999998</v>
      </c>
      <c r="P205" s="107"/>
      <c r="Q205" s="115">
        <v>20281.938600000001</v>
      </c>
      <c r="R205" s="92"/>
      <c r="S205" s="115">
        <v>38286.7212</v>
      </c>
      <c r="T205" s="92"/>
      <c r="U205" s="115">
        <v>42496.431599999996</v>
      </c>
      <c r="V205" s="92"/>
      <c r="W205" s="100">
        <v>31000.535999999993</v>
      </c>
      <c r="X205" s="92"/>
      <c r="Y205" s="87">
        <v>28748.147400000005</v>
      </c>
      <c r="Z205" s="92"/>
      <c r="AA205" s="87">
        <f t="shared" si="24"/>
        <v>277989.15479999996</v>
      </c>
    </row>
    <row r="206" spans="1:27" s="49" customFormat="1" ht="15.75" x14ac:dyDescent="0.25">
      <c r="A206" s="49" t="s">
        <v>89</v>
      </c>
      <c r="C206" s="100">
        <v>3313.1330000000003</v>
      </c>
      <c r="D206" s="93"/>
      <c r="E206" s="100">
        <v>3684.2020000000002</v>
      </c>
      <c r="F206" s="87"/>
      <c r="G206" s="100">
        <v>5228.18</v>
      </c>
      <c r="H206" s="87"/>
      <c r="I206" s="100">
        <v>4570.6899999999996</v>
      </c>
      <c r="J206" s="87"/>
      <c r="K206" s="100">
        <v>4610.8470000000007</v>
      </c>
      <c r="L206" s="87"/>
      <c r="M206" s="100">
        <v>1723.0770000000002</v>
      </c>
      <c r="N206" s="92"/>
      <c r="O206" s="87">
        <v>4768.7709999999997</v>
      </c>
      <c r="P206" s="107"/>
      <c r="Q206" s="115">
        <v>4829.0330000000004</v>
      </c>
      <c r="R206" s="92"/>
      <c r="S206" s="115">
        <v>9115.8860000000004</v>
      </c>
      <c r="T206" s="92"/>
      <c r="U206" s="115">
        <v>10118.198</v>
      </c>
      <c r="V206" s="92"/>
      <c r="W206" s="100">
        <v>7381.08</v>
      </c>
      <c r="X206" s="92"/>
      <c r="Y206" s="87">
        <v>6844.7970000000005</v>
      </c>
      <c r="Z206" s="92"/>
      <c r="AA206" s="87">
        <f t="shared" si="24"/>
        <v>66187.894000000015</v>
      </c>
    </row>
    <row r="207" spans="1:27" s="49" customFormat="1" ht="13.5" x14ac:dyDescent="0.25">
      <c r="C207" s="100"/>
      <c r="D207" s="93"/>
      <c r="E207" s="100"/>
      <c r="F207" s="87"/>
      <c r="G207" s="100"/>
      <c r="H207" s="87"/>
      <c r="I207" s="100"/>
      <c r="J207" s="87"/>
      <c r="K207" s="100"/>
      <c r="L207" s="87"/>
      <c r="M207" s="100"/>
      <c r="N207" s="92"/>
      <c r="O207" s="87"/>
      <c r="P207" s="107"/>
      <c r="Q207" s="115"/>
      <c r="R207" s="92"/>
      <c r="S207" s="115"/>
      <c r="T207" s="92"/>
      <c r="U207" s="115"/>
      <c r="V207" s="92"/>
      <c r="W207" s="100"/>
      <c r="X207" s="92"/>
      <c r="Y207" s="87"/>
      <c r="Z207" s="92"/>
      <c r="AA207" s="87"/>
    </row>
    <row r="208" spans="1:27" s="49" customFormat="1" ht="15.75" x14ac:dyDescent="0.25">
      <c r="A208" s="36" t="s">
        <v>122</v>
      </c>
      <c r="C208" s="98"/>
      <c r="D208" s="93"/>
      <c r="E208" s="98"/>
      <c r="F208" s="87"/>
      <c r="G208" s="98"/>
      <c r="H208" s="87"/>
      <c r="I208" s="98"/>
      <c r="J208" s="87"/>
      <c r="K208" s="98"/>
      <c r="L208" s="87"/>
      <c r="M208" s="98"/>
      <c r="N208" s="92"/>
      <c r="O208" s="97"/>
      <c r="P208" s="107"/>
      <c r="Q208" s="116"/>
      <c r="R208" s="92"/>
      <c r="S208" s="116"/>
      <c r="T208" s="92"/>
      <c r="U208" s="116"/>
      <c r="V208" s="92"/>
      <c r="W208" s="98"/>
      <c r="X208" s="92"/>
      <c r="Y208" s="97"/>
      <c r="Z208" s="92"/>
      <c r="AA208" s="87"/>
    </row>
    <row r="209" spans="1:27" s="49" customFormat="1" ht="13.5" x14ac:dyDescent="0.25">
      <c r="A209" s="49" t="s">
        <v>1</v>
      </c>
      <c r="C209" s="100">
        <v>1169038.53</v>
      </c>
      <c r="D209" s="93"/>
      <c r="E209" s="100">
        <v>1168972.3299999998</v>
      </c>
      <c r="F209" s="87"/>
      <c r="G209" s="100">
        <v>940362.40000000014</v>
      </c>
      <c r="H209" s="87"/>
      <c r="I209" s="100">
        <v>795088.92999999993</v>
      </c>
      <c r="J209" s="87"/>
      <c r="K209" s="100">
        <v>739640.96</v>
      </c>
      <c r="L209" s="87"/>
      <c r="M209" s="100">
        <v>238498.61</v>
      </c>
      <c r="N209" s="92"/>
      <c r="O209" s="87">
        <v>619435.37000000011</v>
      </c>
      <c r="P209" s="107"/>
      <c r="Q209" s="115">
        <v>970006.83</v>
      </c>
      <c r="R209" s="92"/>
      <c r="S209" s="115">
        <v>1255086.77</v>
      </c>
      <c r="T209" s="92"/>
      <c r="U209" s="115">
        <v>1019011.3600000001</v>
      </c>
      <c r="V209" s="92"/>
      <c r="W209" s="100">
        <v>919991.53</v>
      </c>
      <c r="X209" s="92"/>
      <c r="Y209" s="87">
        <v>846876.97000000009</v>
      </c>
      <c r="Z209" s="92"/>
      <c r="AA209" s="87">
        <f t="shared" ref="AA209:AA214" si="25">SUM(C209:Z209)</f>
        <v>10682010.59</v>
      </c>
    </row>
    <row r="210" spans="1:27" s="49" customFormat="1" ht="13.5" x14ac:dyDescent="0.25">
      <c r="A210" s="49" t="s">
        <v>2</v>
      </c>
      <c r="C210" s="100">
        <v>1079224.5</v>
      </c>
      <c r="D210" s="93"/>
      <c r="E210" s="100">
        <v>1094479.05</v>
      </c>
      <c r="F210" s="87"/>
      <c r="G210" s="100">
        <v>843307.10999999987</v>
      </c>
      <c r="H210" s="87"/>
      <c r="I210" s="100">
        <v>720894.74</v>
      </c>
      <c r="J210" s="87"/>
      <c r="K210" s="100">
        <v>681341.7</v>
      </c>
      <c r="L210" s="87"/>
      <c r="M210" s="100">
        <v>219153.44</v>
      </c>
      <c r="N210" s="92"/>
      <c r="O210" s="87">
        <v>559289.9</v>
      </c>
      <c r="P210" s="107"/>
      <c r="Q210" s="115">
        <v>894416.49999999988</v>
      </c>
      <c r="R210" s="92"/>
      <c r="S210" s="115">
        <v>1148931.8699999999</v>
      </c>
      <c r="T210" s="92"/>
      <c r="U210" s="115">
        <v>928422</v>
      </c>
      <c r="V210" s="92"/>
      <c r="W210" s="100">
        <v>850597.97</v>
      </c>
      <c r="X210" s="92"/>
      <c r="Y210" s="87">
        <v>763795.47000000009</v>
      </c>
      <c r="Z210" s="92"/>
      <c r="AA210" s="87">
        <f t="shared" si="25"/>
        <v>9783854.2500000019</v>
      </c>
    </row>
    <row r="211" spans="1:27" s="49" customFormat="1" ht="15.75" x14ac:dyDescent="0.25">
      <c r="A211" s="49" t="s">
        <v>88</v>
      </c>
      <c r="C211" s="100">
        <v>0</v>
      </c>
      <c r="D211" s="93"/>
      <c r="E211" s="100">
        <v>0</v>
      </c>
      <c r="F211" s="87"/>
      <c r="G211" s="100">
        <v>0</v>
      </c>
      <c r="H211" s="87"/>
      <c r="I211" s="100">
        <v>0</v>
      </c>
      <c r="J211" s="87"/>
      <c r="K211" s="100">
        <v>0</v>
      </c>
      <c r="L211" s="87"/>
      <c r="M211" s="100">
        <v>0</v>
      </c>
      <c r="N211" s="92"/>
      <c r="O211" s="87">
        <v>0</v>
      </c>
      <c r="P211" s="107"/>
      <c r="Q211" s="115">
        <v>0</v>
      </c>
      <c r="R211" s="92"/>
      <c r="S211" s="115">
        <v>0</v>
      </c>
      <c r="T211" s="92"/>
      <c r="U211" s="115">
        <v>0</v>
      </c>
      <c r="V211" s="92"/>
      <c r="W211" s="100">
        <v>0</v>
      </c>
      <c r="X211" s="92"/>
      <c r="Y211" s="87">
        <v>0</v>
      </c>
      <c r="Z211" s="92"/>
      <c r="AA211" s="87">
        <f t="shared" si="25"/>
        <v>0</v>
      </c>
    </row>
    <row r="212" spans="1:27" s="49" customFormat="1" ht="13.5" x14ac:dyDescent="0.25">
      <c r="A212" s="49" t="s">
        <v>31</v>
      </c>
      <c r="C212" s="100">
        <v>89814.03</v>
      </c>
      <c r="D212" s="93"/>
      <c r="E212" s="100">
        <v>74493.279999999999</v>
      </c>
      <c r="F212" s="87"/>
      <c r="G212" s="100">
        <v>97055.29</v>
      </c>
      <c r="H212" s="87"/>
      <c r="I212" s="100">
        <v>74194.189999999988</v>
      </c>
      <c r="J212" s="87"/>
      <c r="K212" s="100">
        <v>58299.259999999987</v>
      </c>
      <c r="L212" s="87"/>
      <c r="M212" s="100">
        <v>19345.170000000002</v>
      </c>
      <c r="N212" s="92"/>
      <c r="O212" s="87">
        <v>60145.470000000008</v>
      </c>
      <c r="P212" s="107"/>
      <c r="Q212" s="115">
        <v>75590.33</v>
      </c>
      <c r="R212" s="92"/>
      <c r="S212" s="115">
        <v>106154.90000000001</v>
      </c>
      <c r="T212" s="92"/>
      <c r="U212" s="115">
        <v>90589.36</v>
      </c>
      <c r="V212" s="92"/>
      <c r="W212" s="100">
        <v>69393.56</v>
      </c>
      <c r="X212" s="92"/>
      <c r="Y212" s="87">
        <v>83081.5</v>
      </c>
      <c r="Z212" s="92"/>
      <c r="AA212" s="87">
        <f t="shared" si="25"/>
        <v>898156.34000000008</v>
      </c>
    </row>
    <row r="213" spans="1:27" s="49" customFormat="1" ht="13.5" x14ac:dyDescent="0.25">
      <c r="A213" s="49" t="s">
        <v>87</v>
      </c>
      <c r="C213" s="100">
        <v>37721.892599999999</v>
      </c>
      <c r="D213" s="93"/>
      <c r="E213" s="100">
        <v>31287.177599999999</v>
      </c>
      <c r="F213" s="87"/>
      <c r="G213" s="100">
        <v>40763.221799999999</v>
      </c>
      <c r="H213" s="87"/>
      <c r="I213" s="100">
        <v>31161.559799999999</v>
      </c>
      <c r="J213" s="87"/>
      <c r="K213" s="100">
        <v>24485.689199999993</v>
      </c>
      <c r="L213" s="87"/>
      <c r="M213" s="100">
        <v>8124.9713999999994</v>
      </c>
      <c r="N213" s="92"/>
      <c r="O213" s="87">
        <v>25261.097400000002</v>
      </c>
      <c r="P213" s="107"/>
      <c r="Q213" s="115">
        <v>31747.938599999998</v>
      </c>
      <c r="R213" s="92"/>
      <c r="S213" s="115">
        <v>44585.058000000005</v>
      </c>
      <c r="T213" s="92"/>
      <c r="U213" s="115">
        <v>38047.531199999998</v>
      </c>
      <c r="V213" s="92"/>
      <c r="W213" s="100">
        <v>29145.295199999997</v>
      </c>
      <c r="X213" s="92"/>
      <c r="Y213" s="87">
        <v>34894.229999999996</v>
      </c>
      <c r="Z213" s="92"/>
      <c r="AA213" s="87">
        <f t="shared" si="25"/>
        <v>377225.66279999999</v>
      </c>
    </row>
    <row r="214" spans="1:27" s="49" customFormat="1" ht="15.75" x14ac:dyDescent="0.25">
      <c r="A214" s="49" t="s">
        <v>89</v>
      </c>
      <c r="C214" s="100">
        <v>8981.4030000000021</v>
      </c>
      <c r="D214" s="93"/>
      <c r="E214" s="100">
        <v>7449.3279999999986</v>
      </c>
      <c r="F214" s="87"/>
      <c r="G214" s="100">
        <v>9705.5290000000005</v>
      </c>
      <c r="H214" s="87"/>
      <c r="I214" s="100">
        <v>7419.4190000000017</v>
      </c>
      <c r="J214" s="87"/>
      <c r="K214" s="100">
        <v>5829.9259999999995</v>
      </c>
      <c r="L214" s="87"/>
      <c r="M214" s="100">
        <v>1934.5170000000001</v>
      </c>
      <c r="N214" s="92"/>
      <c r="O214" s="87">
        <v>6014.5470000000005</v>
      </c>
      <c r="P214" s="107"/>
      <c r="Q214" s="115">
        <v>7559.0330000000013</v>
      </c>
      <c r="R214" s="92"/>
      <c r="S214" s="115">
        <v>10615.49</v>
      </c>
      <c r="T214" s="92"/>
      <c r="U214" s="115">
        <v>9058.9360000000015</v>
      </c>
      <c r="V214" s="92"/>
      <c r="W214" s="100">
        <v>6939.3560000000007</v>
      </c>
      <c r="X214" s="92"/>
      <c r="Y214" s="87">
        <v>8308.1500000000015</v>
      </c>
      <c r="Z214" s="92"/>
      <c r="AA214" s="87">
        <f t="shared" si="25"/>
        <v>89815.633999999991</v>
      </c>
    </row>
    <row r="215" spans="1:27" s="49" customFormat="1" ht="13.5" x14ac:dyDescent="0.25">
      <c r="C215" s="100"/>
      <c r="D215" s="93"/>
      <c r="E215" s="100"/>
      <c r="F215" s="87"/>
      <c r="G215" s="100"/>
      <c r="H215" s="87"/>
      <c r="I215" s="100"/>
      <c r="J215" s="87"/>
      <c r="K215" s="100"/>
      <c r="L215" s="87"/>
      <c r="M215" s="100"/>
      <c r="N215" s="92"/>
      <c r="O215" s="87"/>
      <c r="P215" s="107"/>
      <c r="Q215" s="115"/>
      <c r="R215" s="92"/>
      <c r="S215" s="115"/>
      <c r="T215" s="92"/>
      <c r="U215" s="115"/>
      <c r="V215" s="92"/>
      <c r="W215" s="100"/>
      <c r="X215" s="92"/>
      <c r="Y215" s="87"/>
      <c r="Z215" s="92"/>
      <c r="AA215" s="87"/>
    </row>
    <row r="216" spans="1:27" s="49" customFormat="1" ht="15.75" x14ac:dyDescent="0.25">
      <c r="A216" s="77" t="s">
        <v>123</v>
      </c>
      <c r="C216" s="98"/>
      <c r="D216" s="93"/>
      <c r="E216" s="98"/>
      <c r="F216" s="87"/>
      <c r="G216" s="98"/>
      <c r="H216" s="87"/>
      <c r="I216" s="98"/>
      <c r="J216" s="87"/>
      <c r="K216" s="98"/>
      <c r="L216" s="87"/>
      <c r="M216" s="98"/>
      <c r="N216" s="92"/>
      <c r="O216" s="97"/>
      <c r="P216" s="107"/>
      <c r="Q216" s="116"/>
      <c r="R216" s="92"/>
      <c r="S216" s="116"/>
      <c r="T216" s="92"/>
      <c r="U216" s="116"/>
      <c r="V216" s="92"/>
      <c r="W216" s="98"/>
      <c r="X216" s="92"/>
      <c r="Y216" s="97"/>
      <c r="Z216" s="92"/>
      <c r="AA216" s="87"/>
    </row>
    <row r="217" spans="1:27" s="49" customFormat="1" ht="13.5" x14ac:dyDescent="0.25">
      <c r="A217" s="49" t="s">
        <v>1</v>
      </c>
      <c r="C217" s="100">
        <v>612794.16999999993</v>
      </c>
      <c r="D217" s="93"/>
      <c r="E217" s="100">
        <v>599004.58000000007</v>
      </c>
      <c r="F217" s="87"/>
      <c r="G217" s="100">
        <v>613374.93000000005</v>
      </c>
      <c r="H217" s="87"/>
      <c r="I217" s="100">
        <v>657458.27999999991</v>
      </c>
      <c r="J217" s="87"/>
      <c r="K217" s="100">
        <v>709883.39999999991</v>
      </c>
      <c r="L217" s="87"/>
      <c r="M217" s="100">
        <v>186248.92</v>
      </c>
      <c r="N217" s="92"/>
      <c r="O217" s="87">
        <v>574383.27</v>
      </c>
      <c r="P217" s="107"/>
      <c r="Q217" s="115">
        <v>678277.23</v>
      </c>
      <c r="R217" s="92"/>
      <c r="S217" s="115">
        <v>912182.01</v>
      </c>
      <c r="T217" s="92"/>
      <c r="U217" s="115">
        <v>951969.62</v>
      </c>
      <c r="V217" s="92"/>
      <c r="W217" s="100">
        <v>937763.87</v>
      </c>
      <c r="X217" s="92"/>
      <c r="Y217" s="87">
        <v>832926.17</v>
      </c>
      <c r="Z217" s="92"/>
      <c r="AA217" s="87">
        <f t="shared" ref="AA217:AA222" si="26">SUM(C217:Z217)</f>
        <v>8266266.4499999993</v>
      </c>
    </row>
    <row r="218" spans="1:27" s="49" customFormat="1" ht="13.5" x14ac:dyDescent="0.25">
      <c r="A218" s="49" t="s">
        <v>2</v>
      </c>
      <c r="C218" s="100">
        <v>557320.12</v>
      </c>
      <c r="D218" s="93"/>
      <c r="E218" s="100">
        <v>543958.42000000004</v>
      </c>
      <c r="F218" s="87"/>
      <c r="G218" s="100">
        <v>552678.78</v>
      </c>
      <c r="H218" s="87"/>
      <c r="I218" s="100">
        <v>601469.67000000016</v>
      </c>
      <c r="J218" s="87"/>
      <c r="K218" s="100">
        <v>644314.4800000001</v>
      </c>
      <c r="L218" s="87"/>
      <c r="M218" s="100">
        <v>165946.60999999999</v>
      </c>
      <c r="N218" s="92"/>
      <c r="O218" s="87">
        <v>506537.57999999996</v>
      </c>
      <c r="P218" s="107"/>
      <c r="Q218" s="115">
        <v>620860.71000000008</v>
      </c>
      <c r="R218" s="92"/>
      <c r="S218" s="115">
        <v>823767.91</v>
      </c>
      <c r="T218" s="92"/>
      <c r="U218" s="115">
        <v>868198.58</v>
      </c>
      <c r="V218" s="92"/>
      <c r="W218" s="100">
        <v>873653.24999999988</v>
      </c>
      <c r="X218" s="92"/>
      <c r="Y218" s="87">
        <v>747431.29000000015</v>
      </c>
      <c r="Z218" s="92"/>
      <c r="AA218" s="87">
        <f t="shared" si="26"/>
        <v>7506137.4000000004</v>
      </c>
    </row>
    <row r="219" spans="1:27" s="49" customFormat="1" ht="15.75" x14ac:dyDescent="0.25">
      <c r="A219" s="49" t="s">
        <v>88</v>
      </c>
      <c r="C219" s="100">
        <v>0</v>
      </c>
      <c r="D219" s="93"/>
      <c r="E219" s="100">
        <v>0</v>
      </c>
      <c r="F219" s="87"/>
      <c r="G219" s="100">
        <v>0</v>
      </c>
      <c r="H219" s="87"/>
      <c r="I219" s="100">
        <v>0</v>
      </c>
      <c r="J219" s="87"/>
      <c r="K219" s="100">
        <v>0</v>
      </c>
      <c r="L219" s="87"/>
      <c r="M219" s="100">
        <v>0</v>
      </c>
      <c r="N219" s="92"/>
      <c r="O219" s="87">
        <v>0</v>
      </c>
      <c r="P219" s="107"/>
      <c r="Q219" s="115">
        <v>0</v>
      </c>
      <c r="R219" s="92"/>
      <c r="S219" s="115">
        <v>0</v>
      </c>
      <c r="T219" s="92"/>
      <c r="U219" s="115">
        <v>0</v>
      </c>
      <c r="V219" s="92"/>
      <c r="W219" s="100">
        <v>0</v>
      </c>
      <c r="X219" s="92"/>
      <c r="Y219" s="87">
        <v>0</v>
      </c>
      <c r="Z219" s="92"/>
      <c r="AA219" s="87">
        <f t="shared" si="26"/>
        <v>0</v>
      </c>
    </row>
    <row r="220" spans="1:27" s="49" customFormat="1" ht="13.5" x14ac:dyDescent="0.25">
      <c r="A220" s="49" t="s">
        <v>31</v>
      </c>
      <c r="C220" s="100">
        <v>55474.049999999996</v>
      </c>
      <c r="D220" s="93"/>
      <c r="E220" s="100">
        <v>55046.16</v>
      </c>
      <c r="F220" s="87"/>
      <c r="G220" s="100">
        <v>60696.149999999994</v>
      </c>
      <c r="H220" s="87"/>
      <c r="I220" s="100">
        <v>55988.610000000008</v>
      </c>
      <c r="J220" s="87"/>
      <c r="K220" s="100">
        <v>65568.92</v>
      </c>
      <c r="L220" s="87"/>
      <c r="M220" s="100">
        <v>20302.309999999998</v>
      </c>
      <c r="N220" s="92"/>
      <c r="O220" s="87">
        <v>67845.69</v>
      </c>
      <c r="P220" s="107"/>
      <c r="Q220" s="115">
        <v>57416.52</v>
      </c>
      <c r="R220" s="92"/>
      <c r="S220" s="115">
        <v>88414.099999999991</v>
      </c>
      <c r="T220" s="92"/>
      <c r="U220" s="115">
        <v>83771.040000000023</v>
      </c>
      <c r="V220" s="92"/>
      <c r="W220" s="100">
        <v>64110.62</v>
      </c>
      <c r="X220" s="92"/>
      <c r="Y220" s="87">
        <v>85494.88</v>
      </c>
      <c r="Z220" s="92"/>
      <c r="AA220" s="87">
        <f t="shared" si="26"/>
        <v>760129.05</v>
      </c>
    </row>
    <row r="221" spans="1:27" s="49" customFormat="1" ht="13.5" x14ac:dyDescent="0.25">
      <c r="A221" s="49" t="s">
        <v>87</v>
      </c>
      <c r="C221" s="100">
        <v>23299.100999999995</v>
      </c>
      <c r="D221" s="93"/>
      <c r="E221" s="100">
        <v>23119.387200000001</v>
      </c>
      <c r="F221" s="87"/>
      <c r="G221" s="100">
        <v>25492.383000000002</v>
      </c>
      <c r="H221" s="87"/>
      <c r="I221" s="100">
        <v>23515.216199999999</v>
      </c>
      <c r="J221" s="87"/>
      <c r="K221" s="100">
        <v>27538.946399999997</v>
      </c>
      <c r="L221" s="87"/>
      <c r="M221" s="100">
        <v>8526.9701999999997</v>
      </c>
      <c r="N221" s="92"/>
      <c r="O221" s="87">
        <v>28495.1898</v>
      </c>
      <c r="P221" s="107"/>
      <c r="Q221" s="115">
        <v>24114.938399999999</v>
      </c>
      <c r="R221" s="92"/>
      <c r="S221" s="115">
        <v>37133.921999999999</v>
      </c>
      <c r="T221" s="92"/>
      <c r="U221" s="115">
        <v>35183.836799999997</v>
      </c>
      <c r="V221" s="92"/>
      <c r="W221" s="100">
        <v>26926.4604</v>
      </c>
      <c r="X221" s="92"/>
      <c r="Y221" s="87">
        <v>35907.849600000001</v>
      </c>
      <c r="Z221" s="92"/>
      <c r="AA221" s="87">
        <f t="shared" si="26"/>
        <v>319254.201</v>
      </c>
    </row>
    <row r="222" spans="1:27" s="49" customFormat="1" ht="15.75" x14ac:dyDescent="0.25">
      <c r="A222" s="49" t="s">
        <v>89</v>
      </c>
      <c r="C222" s="100">
        <v>5547.4049999999997</v>
      </c>
      <c r="D222" s="93"/>
      <c r="E222" s="100">
        <v>5504.6160000000009</v>
      </c>
      <c r="F222" s="87"/>
      <c r="G222" s="100">
        <v>6069.6149999999998</v>
      </c>
      <c r="H222" s="87"/>
      <c r="I222" s="100">
        <v>5598.8609999999999</v>
      </c>
      <c r="J222" s="87"/>
      <c r="K222" s="100">
        <v>6556.8920000000007</v>
      </c>
      <c r="L222" s="87"/>
      <c r="M222" s="100">
        <v>2030.2310000000002</v>
      </c>
      <c r="N222" s="92"/>
      <c r="O222" s="87">
        <v>6784.5690000000013</v>
      </c>
      <c r="P222" s="107"/>
      <c r="Q222" s="115">
        <v>5741.652000000001</v>
      </c>
      <c r="R222" s="92"/>
      <c r="S222" s="115">
        <v>8841.41</v>
      </c>
      <c r="T222" s="92"/>
      <c r="U222" s="115">
        <v>8377.1040000000012</v>
      </c>
      <c r="V222" s="92"/>
      <c r="W222" s="100">
        <v>6411.0619999999999</v>
      </c>
      <c r="X222" s="92"/>
      <c r="Y222" s="87">
        <v>8549.4880000000012</v>
      </c>
      <c r="Z222" s="92"/>
      <c r="AA222" s="87">
        <f t="shared" si="26"/>
        <v>76012.904999999999</v>
      </c>
    </row>
    <row r="223" spans="1:27" s="49" customFormat="1" ht="13.5" x14ac:dyDescent="0.25">
      <c r="C223" s="100"/>
      <c r="D223" s="93"/>
      <c r="E223" s="100"/>
      <c r="F223" s="87"/>
      <c r="G223" s="100"/>
      <c r="H223" s="87"/>
      <c r="I223" s="100"/>
      <c r="J223" s="87"/>
      <c r="K223" s="100"/>
      <c r="L223" s="87"/>
      <c r="M223" s="100"/>
      <c r="N223" s="92"/>
      <c r="O223" s="87"/>
      <c r="P223" s="107"/>
      <c r="Q223" s="115"/>
      <c r="R223" s="92"/>
      <c r="S223" s="115"/>
      <c r="T223" s="92"/>
      <c r="U223" s="115"/>
      <c r="V223" s="92"/>
      <c r="W223" s="100"/>
      <c r="X223" s="92"/>
      <c r="Y223" s="87"/>
      <c r="Z223" s="92"/>
      <c r="AA223" s="87"/>
    </row>
    <row r="224" spans="1:27" s="49" customFormat="1" ht="15.75" x14ac:dyDescent="0.25">
      <c r="A224" s="77" t="s">
        <v>125</v>
      </c>
      <c r="C224" s="98"/>
      <c r="D224" s="93"/>
      <c r="E224" s="98"/>
      <c r="F224" s="87"/>
      <c r="G224" s="98"/>
      <c r="H224" s="87"/>
      <c r="I224" s="98"/>
      <c r="J224" s="87"/>
      <c r="K224" s="98"/>
      <c r="L224" s="87"/>
      <c r="M224" s="98"/>
      <c r="N224" s="92"/>
      <c r="O224" s="97"/>
      <c r="P224" s="107"/>
      <c r="Q224" s="116"/>
      <c r="R224" s="92"/>
      <c r="S224" s="116"/>
      <c r="T224" s="92"/>
      <c r="U224" s="116"/>
      <c r="V224" s="92"/>
      <c r="W224" s="98"/>
      <c r="X224" s="92"/>
      <c r="Y224" s="97"/>
      <c r="Z224" s="92"/>
      <c r="AA224" s="87"/>
    </row>
    <row r="225" spans="1:27" s="49" customFormat="1" ht="13.5" x14ac:dyDescent="0.25">
      <c r="A225" s="49" t="s">
        <v>1</v>
      </c>
      <c r="C225" s="100">
        <v>335585.86</v>
      </c>
      <c r="D225" s="93"/>
      <c r="E225" s="100">
        <v>270357.27</v>
      </c>
      <c r="F225" s="87"/>
      <c r="G225" s="100">
        <v>470533.2</v>
      </c>
      <c r="H225" s="87"/>
      <c r="I225" s="100">
        <v>678180.24</v>
      </c>
      <c r="J225" s="87"/>
      <c r="K225" s="100">
        <v>550309.79</v>
      </c>
      <c r="L225" s="87"/>
      <c r="M225" s="100">
        <v>295689.37</v>
      </c>
      <c r="N225" s="92"/>
      <c r="O225" s="87">
        <v>467368.69</v>
      </c>
      <c r="P225" s="107"/>
      <c r="Q225" s="115">
        <v>627788.09</v>
      </c>
      <c r="R225" s="92"/>
      <c r="S225" s="115">
        <v>1206616.3700000001</v>
      </c>
      <c r="T225" s="92"/>
      <c r="U225" s="115">
        <v>1025254.24</v>
      </c>
      <c r="V225" s="92"/>
      <c r="W225" s="100">
        <v>917056.32000000007</v>
      </c>
      <c r="X225" s="92"/>
      <c r="Y225" s="87">
        <v>793468.8600000001</v>
      </c>
      <c r="Z225" s="92"/>
      <c r="AA225" s="87">
        <f t="shared" ref="AA225:AA230" si="27">SUM(C225:Z225)</f>
        <v>7638208.3000000017</v>
      </c>
    </row>
    <row r="226" spans="1:27" s="49" customFormat="1" ht="13.5" x14ac:dyDescent="0.25">
      <c r="A226" s="49" t="s">
        <v>2</v>
      </c>
      <c r="C226" s="100">
        <v>314499.43999999994</v>
      </c>
      <c r="D226" s="93"/>
      <c r="E226" s="100">
        <v>242079.7</v>
      </c>
      <c r="F226" s="87"/>
      <c r="G226" s="100">
        <v>452538.39999999997</v>
      </c>
      <c r="H226" s="87"/>
      <c r="I226" s="100">
        <v>632751.84</v>
      </c>
      <c r="J226" s="87"/>
      <c r="K226" s="100">
        <v>509266.46</v>
      </c>
      <c r="L226" s="87"/>
      <c r="M226" s="100">
        <v>274397.56000000006</v>
      </c>
      <c r="N226" s="92"/>
      <c r="O226" s="87">
        <v>412024.32000000001</v>
      </c>
      <c r="P226" s="107"/>
      <c r="Q226" s="115">
        <v>589772.4</v>
      </c>
      <c r="R226" s="92"/>
      <c r="S226" s="115">
        <v>1119650.31</v>
      </c>
      <c r="T226" s="92"/>
      <c r="U226" s="115">
        <v>958108.01</v>
      </c>
      <c r="V226" s="92"/>
      <c r="W226" s="100">
        <v>847081.79999999993</v>
      </c>
      <c r="X226" s="92"/>
      <c r="Y226" s="87">
        <v>736479.47</v>
      </c>
      <c r="Z226" s="92"/>
      <c r="AA226" s="87">
        <f t="shared" si="27"/>
        <v>7088649.709999999</v>
      </c>
    </row>
    <row r="227" spans="1:27" s="49" customFormat="1" ht="15.75" x14ac:dyDescent="0.25">
      <c r="A227" s="49" t="s">
        <v>88</v>
      </c>
      <c r="C227" s="100">
        <v>0</v>
      </c>
      <c r="D227" s="93"/>
      <c r="E227" s="100">
        <v>0</v>
      </c>
      <c r="F227" s="87"/>
      <c r="G227" s="100">
        <v>0</v>
      </c>
      <c r="H227" s="87"/>
      <c r="I227" s="100">
        <v>0</v>
      </c>
      <c r="J227" s="87"/>
      <c r="K227" s="100">
        <v>0</v>
      </c>
      <c r="L227" s="87"/>
      <c r="M227" s="100">
        <v>0</v>
      </c>
      <c r="N227" s="92"/>
      <c r="O227" s="87">
        <v>0</v>
      </c>
      <c r="P227" s="107"/>
      <c r="Q227" s="115">
        <v>0</v>
      </c>
      <c r="R227" s="92"/>
      <c r="S227" s="115">
        <v>0</v>
      </c>
      <c r="T227" s="92"/>
      <c r="U227" s="115">
        <v>0</v>
      </c>
      <c r="V227" s="92"/>
      <c r="W227" s="100">
        <v>0</v>
      </c>
      <c r="X227" s="92"/>
      <c r="Y227" s="87">
        <v>0</v>
      </c>
      <c r="Z227" s="92"/>
      <c r="AA227" s="87">
        <f t="shared" si="27"/>
        <v>0</v>
      </c>
    </row>
    <row r="228" spans="1:27" s="49" customFormat="1" ht="13.5" x14ac:dyDescent="0.25">
      <c r="A228" s="49" t="s">
        <v>31</v>
      </c>
      <c r="C228" s="100">
        <v>21086.42</v>
      </c>
      <c r="D228" s="93"/>
      <c r="E228" s="100">
        <v>28277.570000000003</v>
      </c>
      <c r="F228" s="87"/>
      <c r="G228" s="100">
        <v>17994.8</v>
      </c>
      <c r="H228" s="87"/>
      <c r="I228" s="100">
        <v>45428.4</v>
      </c>
      <c r="J228" s="87"/>
      <c r="K228" s="100">
        <v>41043.33</v>
      </c>
      <c r="L228" s="87"/>
      <c r="M228" s="100">
        <v>21291.81</v>
      </c>
      <c r="N228" s="92"/>
      <c r="O228" s="87">
        <v>55344.37</v>
      </c>
      <c r="P228" s="107"/>
      <c r="Q228" s="115">
        <v>38015.689999999995</v>
      </c>
      <c r="R228" s="92"/>
      <c r="S228" s="115">
        <v>86966.06</v>
      </c>
      <c r="T228" s="92"/>
      <c r="U228" s="115">
        <v>67146.23000000001</v>
      </c>
      <c r="V228" s="92"/>
      <c r="W228" s="100">
        <v>69974.52</v>
      </c>
      <c r="X228" s="92"/>
      <c r="Y228" s="87">
        <v>56989.39</v>
      </c>
      <c r="Z228" s="92"/>
      <c r="AA228" s="87">
        <f t="shared" si="27"/>
        <v>549558.59000000008</v>
      </c>
    </row>
    <row r="229" spans="1:27" s="49" customFormat="1" ht="13.5" x14ac:dyDescent="0.25">
      <c r="A229" s="49" t="s">
        <v>87</v>
      </c>
      <c r="C229" s="100">
        <v>8856.2963999999993</v>
      </c>
      <c r="D229" s="93"/>
      <c r="E229" s="100">
        <v>11876.579399999999</v>
      </c>
      <c r="F229" s="87"/>
      <c r="G229" s="100">
        <v>7557.8159999999989</v>
      </c>
      <c r="H229" s="87"/>
      <c r="I229" s="100">
        <v>19079.927999999996</v>
      </c>
      <c r="J229" s="87"/>
      <c r="K229" s="100">
        <v>17238.1986</v>
      </c>
      <c r="L229" s="87"/>
      <c r="M229" s="100">
        <v>8942.5601999999999</v>
      </c>
      <c r="N229" s="92"/>
      <c r="O229" s="87">
        <v>23244.635399999996</v>
      </c>
      <c r="P229" s="107"/>
      <c r="Q229" s="115">
        <v>15966.5898</v>
      </c>
      <c r="R229" s="92"/>
      <c r="S229" s="115">
        <v>36525.745199999998</v>
      </c>
      <c r="T229" s="92"/>
      <c r="U229" s="115">
        <v>28201.4166</v>
      </c>
      <c r="V229" s="92"/>
      <c r="W229" s="100">
        <v>29389.298400000003</v>
      </c>
      <c r="X229" s="92"/>
      <c r="Y229" s="87">
        <v>23935.543800000003</v>
      </c>
      <c r="Z229" s="92"/>
      <c r="AA229" s="87">
        <f t="shared" si="27"/>
        <v>230814.6078</v>
      </c>
    </row>
    <row r="230" spans="1:27" s="49" customFormat="1" ht="15.75" x14ac:dyDescent="0.25">
      <c r="A230" s="49" t="s">
        <v>89</v>
      </c>
      <c r="C230" s="100">
        <v>2108.6420000000003</v>
      </c>
      <c r="D230" s="93"/>
      <c r="E230" s="100">
        <v>2827.7570000000001</v>
      </c>
      <c r="F230" s="87"/>
      <c r="G230" s="100">
        <v>1799.48</v>
      </c>
      <c r="H230" s="87"/>
      <c r="I230" s="100">
        <v>4542.8399999999992</v>
      </c>
      <c r="J230" s="87"/>
      <c r="K230" s="100">
        <v>4104.3330000000005</v>
      </c>
      <c r="L230" s="87"/>
      <c r="M230" s="100">
        <v>2129.181</v>
      </c>
      <c r="N230" s="92"/>
      <c r="O230" s="87">
        <v>5534.4369999999999</v>
      </c>
      <c r="P230" s="107"/>
      <c r="Q230" s="115">
        <v>3801.5689999999995</v>
      </c>
      <c r="R230" s="92"/>
      <c r="S230" s="115">
        <v>8696.6060000000016</v>
      </c>
      <c r="T230" s="92"/>
      <c r="U230" s="115">
        <v>6714.6230000000005</v>
      </c>
      <c r="V230" s="92"/>
      <c r="W230" s="100">
        <v>6997.4520000000002</v>
      </c>
      <c r="X230" s="92"/>
      <c r="Y230" s="87">
        <v>5698.9390000000003</v>
      </c>
      <c r="Z230" s="92"/>
      <c r="AA230" s="87">
        <f t="shared" si="27"/>
        <v>54955.858999999997</v>
      </c>
    </row>
    <row r="231" spans="1:27" s="49" customFormat="1" ht="13.5" x14ac:dyDescent="0.25">
      <c r="C231" s="100"/>
      <c r="D231" s="93"/>
      <c r="E231" s="100"/>
      <c r="F231" s="87"/>
      <c r="G231" s="100"/>
      <c r="H231" s="87"/>
      <c r="I231" s="100"/>
      <c r="J231" s="87"/>
      <c r="K231" s="100"/>
      <c r="L231" s="87"/>
      <c r="M231" s="100"/>
      <c r="N231" s="92"/>
      <c r="O231" s="87"/>
      <c r="P231" s="107"/>
      <c r="Q231" s="115"/>
      <c r="R231" s="92"/>
      <c r="S231" s="115"/>
      <c r="T231" s="92"/>
      <c r="U231" s="115"/>
      <c r="V231" s="92"/>
      <c r="W231" s="100"/>
      <c r="X231" s="92"/>
      <c r="Y231" s="87"/>
      <c r="Z231" s="92"/>
      <c r="AA231" s="87"/>
    </row>
    <row r="232" spans="1:27" s="49" customFormat="1" ht="15.75" x14ac:dyDescent="0.25">
      <c r="A232" s="77" t="s">
        <v>127</v>
      </c>
      <c r="C232" s="98"/>
      <c r="D232" s="93"/>
      <c r="E232" s="98"/>
      <c r="F232" s="87"/>
      <c r="G232" s="98"/>
      <c r="H232" s="87"/>
      <c r="I232" s="98"/>
      <c r="J232" s="87"/>
      <c r="K232" s="98"/>
      <c r="L232" s="87"/>
      <c r="M232" s="98"/>
      <c r="N232" s="92"/>
      <c r="O232" s="97"/>
      <c r="P232" s="107"/>
      <c r="Q232" s="116"/>
      <c r="R232" s="92"/>
      <c r="S232" s="116"/>
      <c r="T232" s="92"/>
      <c r="U232" s="116"/>
      <c r="V232" s="92"/>
      <c r="W232" s="98"/>
      <c r="X232" s="92"/>
      <c r="Y232" s="87"/>
      <c r="Z232" s="92"/>
      <c r="AA232" s="87"/>
    </row>
    <row r="233" spans="1:27" s="49" customFormat="1" ht="13.5" x14ac:dyDescent="0.25">
      <c r="A233" s="49" t="s">
        <v>1</v>
      </c>
      <c r="C233" s="100">
        <v>173622.41999999998</v>
      </c>
      <c r="D233" s="93"/>
      <c r="E233" s="100">
        <v>399184.70999999996</v>
      </c>
      <c r="F233" s="87"/>
      <c r="G233" s="100">
        <v>426258.83000000007</v>
      </c>
      <c r="H233" s="87"/>
      <c r="I233" s="100">
        <v>524386.81000000006</v>
      </c>
      <c r="J233" s="87"/>
      <c r="K233" s="100">
        <v>507891.14999999997</v>
      </c>
      <c r="L233" s="87"/>
      <c r="M233" s="100">
        <v>170857.95</v>
      </c>
      <c r="N233" s="92"/>
      <c r="O233" s="87">
        <v>464215.17000000004</v>
      </c>
      <c r="P233" s="107"/>
      <c r="Q233" s="115">
        <v>545491.8600000001</v>
      </c>
      <c r="R233" s="92"/>
      <c r="S233" s="115">
        <v>918761.11999999988</v>
      </c>
      <c r="T233" s="92"/>
      <c r="U233" s="115">
        <v>1019291.2200000001</v>
      </c>
      <c r="V233" s="92"/>
      <c r="W233" s="100">
        <v>901488.61</v>
      </c>
      <c r="X233" s="92"/>
      <c r="Y233" s="87">
        <v>819208.72999999986</v>
      </c>
      <c r="Z233" s="92"/>
      <c r="AA233" s="87">
        <f t="shared" ref="AA233:AA238" si="28">SUM(C233:Z233)</f>
        <v>6870658.5800000001</v>
      </c>
    </row>
    <row r="234" spans="1:27" s="49" customFormat="1" ht="13.5" x14ac:dyDescent="0.25">
      <c r="A234" s="49" t="s">
        <v>2</v>
      </c>
      <c r="C234" s="100">
        <v>157897.70000000001</v>
      </c>
      <c r="D234" s="93"/>
      <c r="E234" s="100">
        <v>351959.27999999997</v>
      </c>
      <c r="F234" s="87"/>
      <c r="G234" s="100">
        <v>382274.42</v>
      </c>
      <c r="H234" s="87"/>
      <c r="I234" s="100">
        <v>472296.84</v>
      </c>
      <c r="J234" s="87"/>
      <c r="K234" s="100">
        <v>456344.2</v>
      </c>
      <c r="L234" s="87"/>
      <c r="M234" s="100">
        <v>155016.84999999998</v>
      </c>
      <c r="N234" s="92"/>
      <c r="O234" s="87">
        <v>420371.82</v>
      </c>
      <c r="P234" s="107"/>
      <c r="Q234" s="115">
        <v>503386.99</v>
      </c>
      <c r="R234" s="92"/>
      <c r="S234" s="115">
        <v>835886.86</v>
      </c>
      <c r="T234" s="92"/>
      <c r="U234" s="115">
        <v>931330.79999999993</v>
      </c>
      <c r="V234" s="92"/>
      <c r="W234" s="100">
        <v>808563.19000000006</v>
      </c>
      <c r="X234" s="92"/>
      <c r="Y234" s="87">
        <v>745510.91</v>
      </c>
      <c r="Z234" s="92"/>
      <c r="AA234" s="87">
        <f t="shared" si="28"/>
        <v>6220839.8600000003</v>
      </c>
    </row>
    <row r="235" spans="1:27" s="49" customFormat="1" ht="15.75" x14ac:dyDescent="0.25">
      <c r="A235" s="49" t="s">
        <v>88</v>
      </c>
      <c r="C235" s="100">
        <v>0</v>
      </c>
      <c r="D235" s="93"/>
      <c r="E235" s="100">
        <v>0</v>
      </c>
      <c r="F235" s="87"/>
      <c r="G235" s="100">
        <v>0</v>
      </c>
      <c r="H235" s="87"/>
      <c r="I235" s="100">
        <v>0</v>
      </c>
      <c r="J235" s="87"/>
      <c r="K235" s="100">
        <v>0</v>
      </c>
      <c r="L235" s="87"/>
      <c r="M235" s="100">
        <v>0</v>
      </c>
      <c r="N235" s="92"/>
      <c r="O235" s="87">
        <v>0</v>
      </c>
      <c r="P235" s="107"/>
      <c r="Q235" s="115">
        <v>0</v>
      </c>
      <c r="R235" s="92"/>
      <c r="S235" s="115">
        <v>0</v>
      </c>
      <c r="T235" s="92"/>
      <c r="U235" s="115">
        <v>0</v>
      </c>
      <c r="V235" s="92"/>
      <c r="W235" s="100">
        <v>0</v>
      </c>
      <c r="X235" s="92"/>
      <c r="Y235" s="87">
        <v>0</v>
      </c>
      <c r="Z235" s="92"/>
      <c r="AA235" s="87">
        <f t="shared" si="28"/>
        <v>0</v>
      </c>
    </row>
    <row r="236" spans="1:27" s="49" customFormat="1" ht="13.5" x14ac:dyDescent="0.25">
      <c r="A236" s="49" t="s">
        <v>31</v>
      </c>
      <c r="C236" s="100">
        <v>15724.720000000001</v>
      </c>
      <c r="D236" s="93"/>
      <c r="E236" s="100">
        <v>47225.430000000008</v>
      </c>
      <c r="F236" s="87"/>
      <c r="G236" s="100">
        <v>43984.41</v>
      </c>
      <c r="H236" s="87"/>
      <c r="I236" s="100">
        <v>52089.97</v>
      </c>
      <c r="J236" s="87"/>
      <c r="K236" s="100">
        <v>51546.95</v>
      </c>
      <c r="L236" s="87"/>
      <c r="M236" s="100">
        <v>15841.1</v>
      </c>
      <c r="N236" s="92"/>
      <c r="O236" s="87">
        <v>43843.35</v>
      </c>
      <c r="P236" s="107"/>
      <c r="Q236" s="115">
        <v>42104.87</v>
      </c>
      <c r="R236" s="92"/>
      <c r="S236" s="115">
        <v>82874.259999999995</v>
      </c>
      <c r="T236" s="92"/>
      <c r="U236" s="115">
        <v>87960.42</v>
      </c>
      <c r="V236" s="92"/>
      <c r="W236" s="100">
        <v>92925.42</v>
      </c>
      <c r="X236" s="92"/>
      <c r="Y236" s="87">
        <v>73697.819999999992</v>
      </c>
      <c r="Z236" s="92"/>
      <c r="AA236" s="87">
        <f t="shared" si="28"/>
        <v>649818.72</v>
      </c>
    </row>
    <row r="237" spans="1:27" s="49" customFormat="1" ht="13.5" x14ac:dyDescent="0.25">
      <c r="A237" s="49" t="s">
        <v>87</v>
      </c>
      <c r="C237" s="100">
        <v>6604.3823999999995</v>
      </c>
      <c r="D237" s="93"/>
      <c r="E237" s="100">
        <v>19834.680600000003</v>
      </c>
      <c r="F237" s="87"/>
      <c r="G237" s="100">
        <v>18473.4522</v>
      </c>
      <c r="H237" s="87"/>
      <c r="I237" s="100">
        <v>21877.787399999997</v>
      </c>
      <c r="J237" s="87"/>
      <c r="K237" s="100">
        <v>21649.718999999997</v>
      </c>
      <c r="L237" s="87"/>
      <c r="M237" s="100">
        <v>6653.2619999999997</v>
      </c>
      <c r="N237" s="92"/>
      <c r="O237" s="87">
        <v>18414.206999999999</v>
      </c>
      <c r="P237" s="107"/>
      <c r="Q237" s="115">
        <v>17684.045399999999</v>
      </c>
      <c r="R237" s="92"/>
      <c r="S237" s="115">
        <v>34807.189200000001</v>
      </c>
      <c r="T237" s="92"/>
      <c r="U237" s="115">
        <v>36943.376400000001</v>
      </c>
      <c r="V237" s="92"/>
      <c r="W237" s="100">
        <v>39028.676399999997</v>
      </c>
      <c r="X237" s="92"/>
      <c r="Y237" s="87">
        <v>30953.084400000003</v>
      </c>
      <c r="Z237" s="92"/>
      <c r="AA237" s="87">
        <f t="shared" si="28"/>
        <v>272923.86239999998</v>
      </c>
    </row>
    <row r="238" spans="1:27" s="49" customFormat="1" ht="15.75" x14ac:dyDescent="0.25">
      <c r="A238" s="49" t="s">
        <v>89</v>
      </c>
      <c r="C238" s="100">
        <v>1572.472</v>
      </c>
      <c r="D238" s="93"/>
      <c r="E238" s="100">
        <v>4722.5430000000015</v>
      </c>
      <c r="F238" s="87"/>
      <c r="G238" s="100">
        <v>4398.4410000000007</v>
      </c>
      <c r="H238" s="87"/>
      <c r="I238" s="100">
        <v>5208.9969999999994</v>
      </c>
      <c r="J238" s="87"/>
      <c r="K238" s="100">
        <v>5154.6950000000006</v>
      </c>
      <c r="L238" s="87"/>
      <c r="M238" s="100">
        <v>1584.1100000000001</v>
      </c>
      <c r="N238" s="92"/>
      <c r="O238" s="87">
        <v>4384.3350000000009</v>
      </c>
      <c r="P238" s="107"/>
      <c r="Q238" s="115">
        <v>4210.4870000000001</v>
      </c>
      <c r="R238" s="92"/>
      <c r="S238" s="115">
        <v>8287.4259999999995</v>
      </c>
      <c r="T238" s="92"/>
      <c r="U238" s="115">
        <v>8796.0420000000013</v>
      </c>
      <c r="V238" s="92"/>
      <c r="W238" s="100">
        <v>9292.5420000000013</v>
      </c>
      <c r="X238" s="92"/>
      <c r="Y238" s="87">
        <v>7369.7820000000011</v>
      </c>
      <c r="Z238" s="92"/>
      <c r="AA238" s="87">
        <f t="shared" si="28"/>
        <v>64981.872000000003</v>
      </c>
    </row>
    <row r="239" spans="1:27" s="49" customFormat="1" ht="13.5" x14ac:dyDescent="0.25">
      <c r="C239" s="100"/>
      <c r="D239" s="93"/>
      <c r="E239" s="100"/>
      <c r="F239" s="87"/>
      <c r="G239" s="100"/>
      <c r="H239" s="87"/>
      <c r="I239" s="100"/>
      <c r="J239" s="87"/>
      <c r="K239" s="100"/>
      <c r="L239" s="87"/>
      <c r="M239" s="100"/>
      <c r="N239" s="92"/>
      <c r="O239" s="87"/>
      <c r="P239" s="107"/>
      <c r="Q239" s="115"/>
      <c r="R239" s="92"/>
      <c r="S239" s="115"/>
      <c r="T239" s="92"/>
      <c r="U239" s="115"/>
      <c r="V239" s="92"/>
      <c r="W239" s="100"/>
      <c r="X239" s="92"/>
      <c r="Y239" s="87"/>
      <c r="Z239" s="92"/>
      <c r="AA239" s="87"/>
    </row>
    <row r="240" spans="1:27" s="49" customFormat="1" ht="15.75" x14ac:dyDescent="0.25">
      <c r="A240" s="77" t="s">
        <v>129</v>
      </c>
      <c r="C240" s="98"/>
      <c r="D240" s="93"/>
      <c r="E240" s="98"/>
      <c r="F240" s="87"/>
      <c r="G240" s="98"/>
      <c r="H240" s="87"/>
      <c r="I240" s="98"/>
      <c r="J240" s="87"/>
      <c r="K240" s="98"/>
      <c r="L240" s="87"/>
      <c r="M240" s="98"/>
      <c r="N240" s="92"/>
      <c r="O240" s="97"/>
      <c r="P240" s="107"/>
      <c r="Q240" s="116"/>
      <c r="R240" s="92"/>
      <c r="S240" s="116"/>
      <c r="T240" s="92"/>
      <c r="U240" s="116"/>
      <c r="V240" s="92"/>
      <c r="W240" s="98"/>
      <c r="X240" s="92"/>
      <c r="Y240" s="87"/>
      <c r="Z240" s="92"/>
      <c r="AA240" s="87"/>
    </row>
    <row r="241" spans="1:27" s="49" customFormat="1" ht="13.5" x14ac:dyDescent="0.25">
      <c r="A241" s="49" t="s">
        <v>1</v>
      </c>
      <c r="C241" s="100">
        <v>1973.49</v>
      </c>
      <c r="D241" s="93"/>
      <c r="E241" s="100">
        <v>138240.99999999997</v>
      </c>
      <c r="F241" s="87"/>
      <c r="G241" s="100">
        <v>223854.75999999998</v>
      </c>
      <c r="H241" s="87"/>
      <c r="I241" s="100">
        <v>254219.5</v>
      </c>
      <c r="J241" s="87"/>
      <c r="K241" s="100">
        <v>170869.58000000002</v>
      </c>
      <c r="L241" s="87"/>
      <c r="M241" s="100">
        <v>96838.319999999992</v>
      </c>
      <c r="N241" s="92"/>
      <c r="O241" s="87">
        <v>267244.23</v>
      </c>
      <c r="P241" s="107"/>
      <c r="Q241" s="115">
        <v>272214.93</v>
      </c>
      <c r="R241" s="92"/>
      <c r="S241" s="115">
        <v>447411.33999999997</v>
      </c>
      <c r="T241" s="92"/>
      <c r="U241" s="115">
        <v>434669.40999999992</v>
      </c>
      <c r="V241" s="92"/>
      <c r="W241" s="100">
        <v>466110.22000000003</v>
      </c>
      <c r="X241" s="92"/>
      <c r="Y241" s="87">
        <v>387649.57</v>
      </c>
      <c r="Z241" s="92"/>
      <c r="AA241" s="87">
        <f t="shared" ref="AA241:AA246" si="29">SUM(C241:Z241)</f>
        <v>3161296.3499999996</v>
      </c>
    </row>
    <row r="242" spans="1:27" s="49" customFormat="1" ht="13.5" x14ac:dyDescent="0.25">
      <c r="A242" s="49" t="s">
        <v>2</v>
      </c>
      <c r="C242" s="100">
        <v>1772.32</v>
      </c>
      <c r="D242" s="93"/>
      <c r="E242" s="100">
        <v>120451.10999999999</v>
      </c>
      <c r="F242" s="87"/>
      <c r="G242" s="100">
        <v>204291.09</v>
      </c>
      <c r="H242" s="87"/>
      <c r="I242" s="100">
        <v>237543.91</v>
      </c>
      <c r="J242" s="87"/>
      <c r="K242" s="100">
        <v>157550.56999999998</v>
      </c>
      <c r="L242" s="87"/>
      <c r="M242" s="100">
        <v>88359.28</v>
      </c>
      <c r="N242" s="92"/>
      <c r="O242" s="87">
        <v>239187.58</v>
      </c>
      <c r="P242" s="107"/>
      <c r="Q242" s="115">
        <v>248803.61000000004</v>
      </c>
      <c r="R242" s="92"/>
      <c r="S242" s="115">
        <v>415946.23999999999</v>
      </c>
      <c r="T242" s="92"/>
      <c r="U242" s="115">
        <v>390965.13999999996</v>
      </c>
      <c r="V242" s="92"/>
      <c r="W242" s="100">
        <v>414422.47</v>
      </c>
      <c r="X242" s="92"/>
      <c r="Y242" s="87">
        <v>353484.92000000004</v>
      </c>
      <c r="Z242" s="92"/>
      <c r="AA242" s="87">
        <f t="shared" si="29"/>
        <v>2872778.24</v>
      </c>
    </row>
    <row r="243" spans="1:27" s="49" customFormat="1" ht="15.75" x14ac:dyDescent="0.25">
      <c r="A243" s="49" t="s">
        <v>88</v>
      </c>
      <c r="C243" s="100">
        <v>0</v>
      </c>
      <c r="D243" s="93"/>
      <c r="E243" s="100">
        <v>0</v>
      </c>
      <c r="F243" s="87"/>
      <c r="G243" s="100">
        <v>0</v>
      </c>
      <c r="H243" s="87"/>
      <c r="I243" s="100">
        <v>0</v>
      </c>
      <c r="J243" s="87"/>
      <c r="K243" s="100">
        <v>0</v>
      </c>
      <c r="L243" s="87"/>
      <c r="M243" s="100">
        <v>0</v>
      </c>
      <c r="N243" s="92"/>
      <c r="O243" s="87">
        <v>0</v>
      </c>
      <c r="P243" s="107"/>
      <c r="Q243" s="115">
        <v>0</v>
      </c>
      <c r="R243" s="92"/>
      <c r="S243" s="115">
        <v>0</v>
      </c>
      <c r="T243" s="92"/>
      <c r="U243" s="115">
        <v>0</v>
      </c>
      <c r="V243" s="92"/>
      <c r="W243" s="100">
        <v>0</v>
      </c>
      <c r="X243" s="92"/>
      <c r="Y243" s="87">
        <v>0</v>
      </c>
      <c r="Z243" s="92"/>
      <c r="AA243" s="87">
        <f t="shared" si="29"/>
        <v>0</v>
      </c>
    </row>
    <row r="244" spans="1:27" s="49" customFormat="1" ht="13.5" x14ac:dyDescent="0.25">
      <c r="A244" s="49" t="s">
        <v>31</v>
      </c>
      <c r="C244" s="100">
        <v>201.16999999999996</v>
      </c>
      <c r="D244" s="93"/>
      <c r="E244" s="100">
        <v>17789.890000000003</v>
      </c>
      <c r="F244" s="87"/>
      <c r="G244" s="100">
        <v>19563.670000000002</v>
      </c>
      <c r="H244" s="87"/>
      <c r="I244" s="100">
        <v>16675.59</v>
      </c>
      <c r="J244" s="87"/>
      <c r="K244" s="100">
        <v>13319.01</v>
      </c>
      <c r="L244" s="87"/>
      <c r="M244" s="100">
        <v>8479.0399999999991</v>
      </c>
      <c r="N244" s="92"/>
      <c r="O244" s="87">
        <v>28056.649999999998</v>
      </c>
      <c r="P244" s="107"/>
      <c r="Q244" s="115">
        <v>23411.32</v>
      </c>
      <c r="R244" s="92"/>
      <c r="S244" s="115">
        <v>31465.099999999995</v>
      </c>
      <c r="T244" s="92"/>
      <c r="U244" s="115">
        <v>43704.27</v>
      </c>
      <c r="V244" s="92"/>
      <c r="W244" s="100">
        <v>51687.749999999993</v>
      </c>
      <c r="X244" s="92"/>
      <c r="Y244" s="87">
        <v>34164.649999999994</v>
      </c>
      <c r="Z244" s="92"/>
      <c r="AA244" s="87">
        <f t="shared" si="29"/>
        <v>288518.11</v>
      </c>
    </row>
    <row r="245" spans="1:27" s="49" customFormat="1" ht="13.5" x14ac:dyDescent="0.25">
      <c r="A245" s="49" t="s">
        <v>87</v>
      </c>
      <c r="C245" s="100">
        <v>84.491399999999985</v>
      </c>
      <c r="D245" s="93"/>
      <c r="E245" s="100">
        <v>7471.7537999999986</v>
      </c>
      <c r="F245" s="87"/>
      <c r="G245" s="100">
        <v>8216.7414000000008</v>
      </c>
      <c r="H245" s="87"/>
      <c r="I245" s="100">
        <v>7003.7477999999992</v>
      </c>
      <c r="J245" s="87"/>
      <c r="K245" s="100">
        <v>5593.984199999999</v>
      </c>
      <c r="L245" s="87"/>
      <c r="M245" s="100">
        <v>3561.1967999999997</v>
      </c>
      <c r="N245" s="92"/>
      <c r="O245" s="87">
        <v>11783.793</v>
      </c>
      <c r="P245" s="107"/>
      <c r="Q245" s="115">
        <v>9832.754399999998</v>
      </c>
      <c r="R245" s="92"/>
      <c r="S245" s="115">
        <v>13215.341999999999</v>
      </c>
      <c r="T245" s="92"/>
      <c r="U245" s="115">
        <v>18355.793399999999</v>
      </c>
      <c r="V245" s="92"/>
      <c r="W245" s="100">
        <v>21708.854999999996</v>
      </c>
      <c r="X245" s="92"/>
      <c r="Y245" s="87">
        <v>14349.153</v>
      </c>
      <c r="Z245" s="92"/>
      <c r="AA245" s="87">
        <f t="shared" si="29"/>
        <v>121177.60619999999</v>
      </c>
    </row>
    <row r="246" spans="1:27" s="49" customFormat="1" ht="15.75" x14ac:dyDescent="0.25">
      <c r="A246" s="49" t="s">
        <v>89</v>
      </c>
      <c r="C246" s="100">
        <v>20.116999999999997</v>
      </c>
      <c r="D246" s="93"/>
      <c r="E246" s="100">
        <v>1778.9890000000003</v>
      </c>
      <c r="F246" s="87"/>
      <c r="G246" s="100">
        <v>1956.367</v>
      </c>
      <c r="H246" s="87"/>
      <c r="I246" s="100">
        <v>1667.5590000000002</v>
      </c>
      <c r="J246" s="87"/>
      <c r="K246" s="100">
        <v>1331.9010000000001</v>
      </c>
      <c r="L246" s="87"/>
      <c r="M246" s="100">
        <v>847.904</v>
      </c>
      <c r="N246" s="92"/>
      <c r="O246" s="87">
        <v>2805.665</v>
      </c>
      <c r="P246" s="107"/>
      <c r="Q246" s="115">
        <v>2341.1320000000005</v>
      </c>
      <c r="R246" s="92"/>
      <c r="S246" s="115">
        <v>3146.51</v>
      </c>
      <c r="T246" s="92"/>
      <c r="U246" s="115">
        <v>4370.4270000000006</v>
      </c>
      <c r="V246" s="92"/>
      <c r="W246" s="100">
        <v>5168.7750000000005</v>
      </c>
      <c r="X246" s="92"/>
      <c r="Y246" s="87">
        <v>3416.4650000000001</v>
      </c>
      <c r="Z246" s="92"/>
      <c r="AA246" s="87">
        <f t="shared" si="29"/>
        <v>28851.811000000005</v>
      </c>
    </row>
    <row r="247" spans="1:27" s="49" customFormat="1" ht="13.5" x14ac:dyDescent="0.25">
      <c r="C247" s="100"/>
      <c r="D247" s="93"/>
      <c r="E247" s="100"/>
      <c r="F247" s="87"/>
      <c r="G247" s="100"/>
      <c r="H247" s="87"/>
      <c r="I247" s="100"/>
      <c r="J247" s="87"/>
      <c r="K247" s="100"/>
      <c r="L247" s="87"/>
      <c r="M247" s="100"/>
      <c r="N247" s="92"/>
      <c r="O247" s="87"/>
      <c r="P247" s="107"/>
      <c r="Q247" s="115"/>
      <c r="R247" s="92"/>
      <c r="S247" s="115"/>
      <c r="T247" s="92"/>
      <c r="U247" s="115"/>
      <c r="V247" s="92"/>
      <c r="W247" s="100"/>
      <c r="X247" s="92"/>
      <c r="Y247" s="87"/>
      <c r="Z247" s="92"/>
      <c r="AA247" s="87"/>
    </row>
    <row r="248" spans="1:27" s="49" customFormat="1" ht="15.75" x14ac:dyDescent="0.25">
      <c r="A248" s="77" t="s">
        <v>130</v>
      </c>
      <c r="C248" s="98"/>
      <c r="D248" s="93"/>
      <c r="E248" s="98"/>
      <c r="F248" s="87"/>
      <c r="G248" s="98"/>
      <c r="H248" s="87"/>
      <c r="I248" s="98"/>
      <c r="J248" s="87"/>
      <c r="K248" s="98"/>
      <c r="L248" s="87"/>
      <c r="M248" s="98"/>
      <c r="N248" s="92"/>
      <c r="O248" s="97"/>
      <c r="P248" s="107"/>
      <c r="Q248" s="116"/>
      <c r="R248" s="92"/>
      <c r="S248" s="116"/>
      <c r="T248" s="92"/>
      <c r="U248" s="116"/>
      <c r="V248" s="92"/>
      <c r="W248" s="98"/>
      <c r="X248" s="92"/>
      <c r="Y248" s="87"/>
      <c r="Z248" s="92"/>
      <c r="AA248" s="87"/>
    </row>
    <row r="249" spans="1:27" s="49" customFormat="1" ht="13.5" x14ac:dyDescent="0.25">
      <c r="A249" s="49" t="s">
        <v>1</v>
      </c>
      <c r="C249" s="100">
        <v>5519.0000000000009</v>
      </c>
      <c r="D249" s="93"/>
      <c r="E249" s="100">
        <v>56728.859999999993</v>
      </c>
      <c r="F249" s="87"/>
      <c r="G249" s="100">
        <v>91501.599999999991</v>
      </c>
      <c r="H249" s="87"/>
      <c r="I249" s="100">
        <v>163886.00000000003</v>
      </c>
      <c r="J249" s="87"/>
      <c r="K249" s="100">
        <v>145317.17000000001</v>
      </c>
      <c r="L249" s="87"/>
      <c r="M249" s="100">
        <v>49821.17</v>
      </c>
      <c r="N249" s="92"/>
      <c r="O249" s="87">
        <v>162536.27999999997</v>
      </c>
      <c r="P249" s="107"/>
      <c r="Q249" s="115">
        <v>145239</v>
      </c>
      <c r="R249" s="92"/>
      <c r="S249" s="115">
        <v>232165.50000000003</v>
      </c>
      <c r="T249" s="92"/>
      <c r="U249" s="115">
        <v>350561.36000000004</v>
      </c>
      <c r="V249" s="92"/>
      <c r="W249" s="100">
        <v>270384.75000000006</v>
      </c>
      <c r="X249" s="92"/>
      <c r="Y249" s="87">
        <v>275183.25</v>
      </c>
      <c r="Z249" s="92"/>
      <c r="AA249" s="87">
        <f t="shared" ref="AA249:AA254" si="30">SUM(C249:Z249)</f>
        <v>1948843.9400000002</v>
      </c>
    </row>
    <row r="250" spans="1:27" s="49" customFormat="1" ht="13.5" x14ac:dyDescent="0.25">
      <c r="A250" s="49" t="s">
        <v>2</v>
      </c>
      <c r="C250" s="100">
        <v>5601.08</v>
      </c>
      <c r="D250" s="93"/>
      <c r="E250" s="100">
        <v>50560.349999999991</v>
      </c>
      <c r="F250" s="87"/>
      <c r="G250" s="100">
        <v>84049.08</v>
      </c>
      <c r="H250" s="87"/>
      <c r="I250" s="100">
        <v>146612.96000000002</v>
      </c>
      <c r="J250" s="87"/>
      <c r="K250" s="100">
        <v>126341.63</v>
      </c>
      <c r="L250" s="87"/>
      <c r="M250" s="100">
        <v>44148.160000000003</v>
      </c>
      <c r="N250" s="92"/>
      <c r="O250" s="87">
        <v>146171.09</v>
      </c>
      <c r="P250" s="107"/>
      <c r="Q250" s="115">
        <v>130100.81</v>
      </c>
      <c r="R250" s="92"/>
      <c r="S250" s="115">
        <v>205087.87</v>
      </c>
      <c r="T250" s="92"/>
      <c r="U250" s="115">
        <v>324215.07999999996</v>
      </c>
      <c r="V250" s="92"/>
      <c r="W250" s="100">
        <v>241871.31000000003</v>
      </c>
      <c r="X250" s="92"/>
      <c r="Y250" s="87">
        <v>249456.13999999996</v>
      </c>
      <c r="Z250" s="92"/>
      <c r="AA250" s="87">
        <f t="shared" si="30"/>
        <v>1754215.5599999998</v>
      </c>
    </row>
    <row r="251" spans="1:27" s="49" customFormat="1" ht="15.75" x14ac:dyDescent="0.25">
      <c r="A251" s="49" t="s">
        <v>88</v>
      </c>
      <c r="C251" s="100">
        <v>0</v>
      </c>
      <c r="D251" s="93"/>
      <c r="E251" s="100">
        <v>0</v>
      </c>
      <c r="F251" s="87"/>
      <c r="G251" s="100">
        <v>0</v>
      </c>
      <c r="H251" s="87"/>
      <c r="I251" s="100">
        <v>0</v>
      </c>
      <c r="J251" s="87"/>
      <c r="K251" s="100">
        <v>0</v>
      </c>
      <c r="L251" s="87"/>
      <c r="M251" s="100">
        <v>0</v>
      </c>
      <c r="N251" s="92"/>
      <c r="O251" s="87">
        <v>0</v>
      </c>
      <c r="P251" s="107"/>
      <c r="Q251" s="115">
        <v>0</v>
      </c>
      <c r="R251" s="92"/>
      <c r="S251" s="115">
        <v>0</v>
      </c>
      <c r="T251" s="92"/>
      <c r="U251" s="115">
        <v>0</v>
      </c>
      <c r="V251" s="92"/>
      <c r="W251" s="100">
        <v>0</v>
      </c>
      <c r="X251" s="92"/>
      <c r="Y251" s="87">
        <v>0</v>
      </c>
      <c r="Z251" s="92"/>
      <c r="AA251" s="87">
        <f t="shared" si="30"/>
        <v>0</v>
      </c>
    </row>
    <row r="252" spans="1:27" s="49" customFormat="1" ht="13.5" x14ac:dyDescent="0.25">
      <c r="A252" s="49" t="s">
        <v>31</v>
      </c>
      <c r="C252" s="100">
        <v>-82.079999999999984</v>
      </c>
      <c r="D252" s="93"/>
      <c r="E252" s="100">
        <v>6168.51</v>
      </c>
      <c r="F252" s="87"/>
      <c r="G252" s="100">
        <v>7452.52</v>
      </c>
      <c r="H252" s="87"/>
      <c r="I252" s="100">
        <v>17273.04</v>
      </c>
      <c r="J252" s="87"/>
      <c r="K252" s="100">
        <v>18975.54</v>
      </c>
      <c r="L252" s="87"/>
      <c r="M252" s="100">
        <v>5673.01</v>
      </c>
      <c r="N252" s="92"/>
      <c r="O252" s="87">
        <v>16365.19</v>
      </c>
      <c r="P252" s="107"/>
      <c r="Q252" s="115">
        <v>15138.19</v>
      </c>
      <c r="R252" s="92"/>
      <c r="S252" s="115">
        <v>27077.629999999997</v>
      </c>
      <c r="T252" s="92"/>
      <c r="U252" s="115">
        <v>26346.28</v>
      </c>
      <c r="V252" s="92"/>
      <c r="W252" s="100">
        <v>28513.439999999999</v>
      </c>
      <c r="X252" s="92"/>
      <c r="Y252" s="87">
        <v>25727.110000000008</v>
      </c>
      <c r="Z252" s="92"/>
      <c r="AA252" s="106">
        <f t="shared" si="30"/>
        <v>194628.38</v>
      </c>
    </row>
    <row r="253" spans="1:27" s="49" customFormat="1" ht="13.5" x14ac:dyDescent="0.25">
      <c r="A253" s="49" t="s">
        <v>87</v>
      </c>
      <c r="C253" s="100">
        <v>-34.47359999999999</v>
      </c>
      <c r="D253" s="93"/>
      <c r="E253" s="100">
        <v>2590.7741999999998</v>
      </c>
      <c r="F253" s="87"/>
      <c r="G253" s="100">
        <v>3130.0583999999999</v>
      </c>
      <c r="H253" s="87"/>
      <c r="I253" s="100">
        <v>7254.6768000000002</v>
      </c>
      <c r="J253" s="87"/>
      <c r="K253" s="100">
        <v>7969.7267999999995</v>
      </c>
      <c r="L253" s="87"/>
      <c r="M253" s="100">
        <v>2382.6642000000002</v>
      </c>
      <c r="N253" s="92"/>
      <c r="O253" s="87">
        <v>6873.3798000000006</v>
      </c>
      <c r="P253" s="107"/>
      <c r="Q253" s="115">
        <v>6358.0397999999996</v>
      </c>
      <c r="R253" s="92"/>
      <c r="S253" s="115">
        <v>11372.604599999999</v>
      </c>
      <c r="T253" s="92"/>
      <c r="U253" s="115">
        <v>11065.437599999999</v>
      </c>
      <c r="V253" s="92"/>
      <c r="W253" s="100">
        <v>11975.6448</v>
      </c>
      <c r="X253" s="92"/>
      <c r="Y253" s="87">
        <v>10805.386199999999</v>
      </c>
      <c r="Z253" s="92"/>
      <c r="AA253" s="106">
        <f t="shared" si="30"/>
        <v>81743.919599999994</v>
      </c>
    </row>
    <row r="254" spans="1:27" s="49" customFormat="1" ht="15.75" x14ac:dyDescent="0.25">
      <c r="A254" s="49" t="s">
        <v>89</v>
      </c>
      <c r="C254" s="100">
        <v>-8.2079999999999984</v>
      </c>
      <c r="D254" s="93"/>
      <c r="E254" s="100">
        <v>616.851</v>
      </c>
      <c r="F254" s="87"/>
      <c r="G254" s="100">
        <v>745.25199999999995</v>
      </c>
      <c r="H254" s="87"/>
      <c r="I254" s="100">
        <v>1727.3039999999999</v>
      </c>
      <c r="J254" s="87"/>
      <c r="K254" s="100">
        <v>1897.5539999999999</v>
      </c>
      <c r="L254" s="87"/>
      <c r="M254" s="100">
        <v>567.30100000000016</v>
      </c>
      <c r="N254" s="92"/>
      <c r="O254" s="87">
        <v>1636.5190000000002</v>
      </c>
      <c r="P254" s="107"/>
      <c r="Q254" s="115">
        <v>1513.819</v>
      </c>
      <c r="R254" s="92"/>
      <c r="S254" s="115">
        <v>2707.7629999999999</v>
      </c>
      <c r="T254" s="92"/>
      <c r="U254" s="115">
        <v>2634.6280000000006</v>
      </c>
      <c r="V254" s="92"/>
      <c r="W254" s="100">
        <v>2851.3440000000001</v>
      </c>
      <c r="X254" s="92"/>
      <c r="Y254" s="87">
        <v>2572.7110000000002</v>
      </c>
      <c r="Z254" s="92"/>
      <c r="AA254" s="106">
        <f t="shared" si="30"/>
        <v>19462.838</v>
      </c>
    </row>
    <row r="255" spans="1:27" s="49" customFormat="1" ht="13.5" x14ac:dyDescent="0.25">
      <c r="C255" s="100"/>
      <c r="D255" s="93"/>
      <c r="E255" s="100"/>
      <c r="F255" s="87"/>
      <c r="G255" s="100"/>
      <c r="H255" s="87"/>
      <c r="I255" s="100"/>
      <c r="J255" s="87"/>
      <c r="K255" s="100"/>
      <c r="L255" s="87"/>
      <c r="M255" s="100"/>
      <c r="N255" s="92"/>
      <c r="O255" s="87"/>
      <c r="P255" s="107"/>
      <c r="Q255" s="115"/>
      <c r="R255" s="92"/>
      <c r="S255" s="115"/>
      <c r="T255" s="92"/>
      <c r="U255" s="115"/>
      <c r="V255" s="92"/>
      <c r="W255" s="100"/>
      <c r="X255" s="92"/>
      <c r="Y255" s="87"/>
      <c r="Z255" s="92"/>
      <c r="AA255" s="87"/>
    </row>
    <row r="256" spans="1:27" s="49" customFormat="1" ht="15.75" x14ac:dyDescent="0.25">
      <c r="A256" s="77" t="s">
        <v>131</v>
      </c>
      <c r="C256" s="98"/>
      <c r="D256" s="93"/>
      <c r="E256" s="98"/>
      <c r="F256" s="87"/>
      <c r="G256" s="98"/>
      <c r="H256" s="87"/>
      <c r="I256" s="98"/>
      <c r="J256" s="87"/>
      <c r="K256" s="98"/>
      <c r="L256" s="87"/>
      <c r="M256" s="98"/>
      <c r="N256" s="92"/>
      <c r="O256" s="97"/>
      <c r="P256" s="107"/>
      <c r="Q256" s="116"/>
      <c r="R256" s="92"/>
      <c r="S256" s="116"/>
      <c r="T256" s="92"/>
      <c r="U256" s="116"/>
      <c r="V256" s="92"/>
      <c r="W256" s="98"/>
      <c r="X256" s="92"/>
      <c r="Y256" s="87"/>
      <c r="Z256" s="92"/>
      <c r="AA256" s="87"/>
    </row>
    <row r="257" spans="1:27" s="49" customFormat="1" ht="13.5" x14ac:dyDescent="0.25">
      <c r="A257" s="49" t="s">
        <v>1</v>
      </c>
      <c r="C257" s="100">
        <v>20571.559999999998</v>
      </c>
      <c r="D257" s="93"/>
      <c r="E257" s="100">
        <v>288888.20999999996</v>
      </c>
      <c r="F257" s="87"/>
      <c r="G257" s="100">
        <v>575990.93000000005</v>
      </c>
      <c r="H257" s="87"/>
      <c r="I257" s="100">
        <v>671307.76</v>
      </c>
      <c r="J257" s="87"/>
      <c r="K257" s="100">
        <v>713833.63000000012</v>
      </c>
      <c r="L257" s="87"/>
      <c r="M257" s="100">
        <v>288340.89</v>
      </c>
      <c r="N257" s="92"/>
      <c r="O257" s="87">
        <v>647715.92999999993</v>
      </c>
      <c r="P257" s="107"/>
      <c r="Q257" s="115">
        <v>456097.75999999995</v>
      </c>
      <c r="R257" s="92"/>
      <c r="S257" s="115">
        <v>651744.51</v>
      </c>
      <c r="T257" s="92"/>
      <c r="U257" s="115">
        <v>757889.16</v>
      </c>
      <c r="V257" s="92"/>
      <c r="W257" s="100">
        <v>746990.64999999991</v>
      </c>
      <c r="X257" s="92"/>
      <c r="Y257" s="87">
        <v>596614.36999999988</v>
      </c>
      <c r="Z257" s="92"/>
      <c r="AA257" s="87">
        <f t="shared" ref="AA257:AA262" si="31">SUM(C257:Z257)</f>
        <v>6415985.3600000003</v>
      </c>
    </row>
    <row r="258" spans="1:27" s="49" customFormat="1" ht="13.5" x14ac:dyDescent="0.25">
      <c r="A258" s="49" t="s">
        <v>2</v>
      </c>
      <c r="C258" s="100">
        <v>19969.36</v>
      </c>
      <c r="D258" s="93"/>
      <c r="E258" s="100">
        <v>258832.39999999997</v>
      </c>
      <c r="F258" s="87"/>
      <c r="G258" s="100">
        <v>525317.37</v>
      </c>
      <c r="H258" s="87"/>
      <c r="I258" s="100">
        <v>613508.22</v>
      </c>
      <c r="J258" s="87"/>
      <c r="K258" s="100">
        <v>649389.43000000005</v>
      </c>
      <c r="L258" s="87"/>
      <c r="M258" s="100">
        <v>270838.01</v>
      </c>
      <c r="N258" s="92"/>
      <c r="O258" s="87">
        <v>597883.73999999987</v>
      </c>
      <c r="P258" s="107"/>
      <c r="Q258" s="115">
        <v>403834.13</v>
      </c>
      <c r="R258" s="92"/>
      <c r="S258" s="115">
        <v>587678.01</v>
      </c>
      <c r="T258" s="92"/>
      <c r="U258" s="115">
        <v>691412.9</v>
      </c>
      <c r="V258" s="92"/>
      <c r="W258" s="100">
        <v>685751.1</v>
      </c>
      <c r="X258" s="92"/>
      <c r="Y258" s="87">
        <v>532066.44000000006</v>
      </c>
      <c r="Z258" s="92"/>
      <c r="AA258" s="87">
        <f t="shared" si="31"/>
        <v>5836481.1100000003</v>
      </c>
    </row>
    <row r="259" spans="1:27" s="49" customFormat="1" ht="15.75" x14ac:dyDescent="0.25">
      <c r="A259" s="49" t="s">
        <v>88</v>
      </c>
      <c r="C259" s="100">
        <v>0</v>
      </c>
      <c r="D259" s="93"/>
      <c r="E259" s="100">
        <v>0</v>
      </c>
      <c r="F259" s="87"/>
      <c r="G259" s="100">
        <v>0</v>
      </c>
      <c r="H259" s="87"/>
      <c r="I259" s="100">
        <v>0</v>
      </c>
      <c r="J259" s="87"/>
      <c r="K259" s="100">
        <v>0</v>
      </c>
      <c r="L259" s="87"/>
      <c r="M259" s="100">
        <v>0</v>
      </c>
      <c r="N259" s="92"/>
      <c r="O259" s="87">
        <v>0</v>
      </c>
      <c r="P259" s="107"/>
      <c r="Q259" s="115">
        <v>0</v>
      </c>
      <c r="R259" s="92"/>
      <c r="S259" s="115">
        <v>0</v>
      </c>
      <c r="T259" s="92"/>
      <c r="U259" s="115">
        <v>0</v>
      </c>
      <c r="V259" s="92"/>
      <c r="W259" s="100">
        <v>0</v>
      </c>
      <c r="X259" s="92"/>
      <c r="Y259" s="87">
        <v>0</v>
      </c>
      <c r="Z259" s="92"/>
      <c r="AA259" s="87">
        <f t="shared" si="31"/>
        <v>0</v>
      </c>
    </row>
    <row r="260" spans="1:27" s="49" customFormat="1" ht="13.5" x14ac:dyDescent="0.25">
      <c r="A260" s="49" t="s">
        <v>31</v>
      </c>
      <c r="C260" s="100">
        <v>602.20000000000005</v>
      </c>
      <c r="D260" s="93"/>
      <c r="E260" s="100">
        <v>30055.81</v>
      </c>
      <c r="F260" s="87"/>
      <c r="G260" s="100">
        <v>50673.560000000005</v>
      </c>
      <c r="H260" s="87"/>
      <c r="I260" s="100">
        <v>57799.54</v>
      </c>
      <c r="J260" s="87"/>
      <c r="K260" s="100">
        <v>64444.2</v>
      </c>
      <c r="L260" s="87"/>
      <c r="M260" s="100">
        <v>17502.880000000005</v>
      </c>
      <c r="N260" s="92"/>
      <c r="O260" s="87">
        <v>49832.19</v>
      </c>
      <c r="P260" s="107"/>
      <c r="Q260" s="115">
        <v>52263.630000000005</v>
      </c>
      <c r="R260" s="92"/>
      <c r="S260" s="115">
        <v>64066.500000000007</v>
      </c>
      <c r="T260" s="92"/>
      <c r="U260" s="115">
        <v>66476.259999999995</v>
      </c>
      <c r="V260" s="92"/>
      <c r="W260" s="100">
        <v>61239.55</v>
      </c>
      <c r="X260" s="92"/>
      <c r="Y260" s="87">
        <v>64547.930000000008</v>
      </c>
      <c r="Z260" s="92"/>
      <c r="AA260" s="106">
        <f t="shared" si="31"/>
        <v>579504.25</v>
      </c>
    </row>
    <row r="261" spans="1:27" s="49" customFormat="1" ht="13.5" x14ac:dyDescent="0.25">
      <c r="A261" s="49" t="s">
        <v>87</v>
      </c>
      <c r="C261" s="100">
        <v>252.92400000000004</v>
      </c>
      <c r="D261" s="93"/>
      <c r="E261" s="100">
        <v>12623.440199999999</v>
      </c>
      <c r="F261" s="87"/>
      <c r="G261" s="100">
        <v>21282.895199999999</v>
      </c>
      <c r="H261" s="87"/>
      <c r="I261" s="100">
        <v>24275.806799999998</v>
      </c>
      <c r="J261" s="87"/>
      <c r="K261" s="100">
        <v>27066.564000000002</v>
      </c>
      <c r="L261" s="87"/>
      <c r="M261" s="100">
        <v>7351.2096000000001</v>
      </c>
      <c r="N261" s="92"/>
      <c r="O261" s="87">
        <v>20929.519799999998</v>
      </c>
      <c r="P261" s="107"/>
      <c r="Q261" s="115">
        <v>21950.724600000001</v>
      </c>
      <c r="R261" s="92"/>
      <c r="S261" s="115">
        <v>26907.929999999997</v>
      </c>
      <c r="T261" s="92"/>
      <c r="U261" s="115">
        <v>27920.029199999997</v>
      </c>
      <c r="V261" s="92"/>
      <c r="W261" s="100">
        <v>25720.610999999997</v>
      </c>
      <c r="X261" s="92"/>
      <c r="Y261" s="87">
        <v>27110.1306</v>
      </c>
      <c r="Z261" s="92"/>
      <c r="AA261" s="106">
        <f t="shared" si="31"/>
        <v>243391.78499999997</v>
      </c>
    </row>
    <row r="262" spans="1:27" s="49" customFormat="1" ht="15.75" x14ac:dyDescent="0.25">
      <c r="A262" s="49" t="s">
        <v>89</v>
      </c>
      <c r="C262" s="100">
        <v>60.220000000000013</v>
      </c>
      <c r="D262" s="93"/>
      <c r="E262" s="100">
        <v>3005.5810000000001</v>
      </c>
      <c r="F262" s="87"/>
      <c r="G262" s="100">
        <v>5067.3560000000007</v>
      </c>
      <c r="H262" s="87"/>
      <c r="I262" s="100">
        <v>5779.9540000000006</v>
      </c>
      <c r="J262" s="87"/>
      <c r="K262" s="100">
        <v>6444.42</v>
      </c>
      <c r="L262" s="87"/>
      <c r="M262" s="100">
        <v>1750.288</v>
      </c>
      <c r="N262" s="92"/>
      <c r="O262" s="87">
        <v>4983.2190000000001</v>
      </c>
      <c r="P262" s="107"/>
      <c r="Q262" s="115">
        <v>5226.3630000000003</v>
      </c>
      <c r="R262" s="92"/>
      <c r="S262" s="115">
        <v>6406.6500000000005</v>
      </c>
      <c r="T262" s="92"/>
      <c r="U262" s="115">
        <v>6647.6260000000011</v>
      </c>
      <c r="V262" s="92"/>
      <c r="W262" s="100">
        <v>6123.9549999999999</v>
      </c>
      <c r="X262" s="92"/>
      <c r="Y262" s="87">
        <v>6454.7929999999997</v>
      </c>
      <c r="Z262" s="92"/>
      <c r="AA262" s="106">
        <f t="shared" si="31"/>
        <v>57950.42500000001</v>
      </c>
    </row>
    <row r="263" spans="1:27" s="49" customFormat="1" ht="13.5" x14ac:dyDescent="0.25">
      <c r="C263" s="100"/>
      <c r="D263" s="93"/>
      <c r="E263" s="100"/>
      <c r="F263" s="87"/>
      <c r="G263" s="100"/>
      <c r="H263" s="87"/>
      <c r="I263" s="100"/>
      <c r="J263" s="87"/>
      <c r="K263" s="100"/>
      <c r="L263" s="87"/>
      <c r="M263" s="100"/>
      <c r="N263" s="92"/>
      <c r="O263" s="87"/>
      <c r="P263" s="107"/>
      <c r="Q263" s="115"/>
      <c r="R263" s="92"/>
      <c r="S263" s="115"/>
      <c r="T263" s="92"/>
      <c r="U263" s="115"/>
      <c r="V263" s="92"/>
      <c r="W263" s="100"/>
      <c r="X263" s="92"/>
      <c r="Y263" s="87"/>
      <c r="Z263" s="92"/>
      <c r="AA263" s="106"/>
    </row>
    <row r="264" spans="1:27" s="49" customFormat="1" ht="13.5" x14ac:dyDescent="0.25">
      <c r="C264" s="100"/>
      <c r="D264" s="93"/>
      <c r="E264" s="100"/>
      <c r="F264" s="87"/>
      <c r="G264" s="100"/>
      <c r="H264" s="87"/>
      <c r="I264" s="100"/>
      <c r="J264" s="87"/>
      <c r="K264" s="100"/>
      <c r="L264" s="87"/>
      <c r="M264" s="100"/>
      <c r="N264" s="92"/>
      <c r="O264" s="87"/>
      <c r="P264" s="107"/>
      <c r="Q264" s="115"/>
      <c r="R264" s="92"/>
      <c r="S264" s="115"/>
      <c r="T264" s="92"/>
      <c r="U264" s="115"/>
      <c r="V264" s="92"/>
      <c r="W264" s="100"/>
      <c r="X264" s="92"/>
      <c r="Y264" s="87"/>
      <c r="Z264" s="92"/>
      <c r="AA264" s="106"/>
    </row>
    <row r="265" spans="1:27" s="49" customFormat="1" ht="15.75" x14ac:dyDescent="0.25">
      <c r="A265" s="77" t="s">
        <v>132</v>
      </c>
      <c r="C265" s="98"/>
      <c r="D265" s="93"/>
      <c r="E265" s="98"/>
      <c r="F265" s="87"/>
      <c r="G265" s="98"/>
      <c r="H265" s="87"/>
      <c r="I265" s="98"/>
      <c r="J265" s="87"/>
      <c r="K265" s="98"/>
      <c r="L265" s="87"/>
      <c r="M265" s="98"/>
      <c r="N265" s="92"/>
      <c r="O265" s="97"/>
      <c r="P265" s="107"/>
      <c r="Q265" s="116"/>
      <c r="R265" s="92"/>
      <c r="S265" s="116"/>
      <c r="T265" s="92"/>
      <c r="U265" s="115"/>
      <c r="V265" s="92"/>
      <c r="W265" s="98"/>
      <c r="X265" s="92"/>
      <c r="Y265" s="87"/>
      <c r="Z265" s="92"/>
      <c r="AA265" s="87"/>
    </row>
    <row r="266" spans="1:27" s="49" customFormat="1" ht="13.5" x14ac:dyDescent="0.25">
      <c r="A266" s="49" t="s">
        <v>1</v>
      </c>
      <c r="C266" s="100">
        <v>8126.630000000001</v>
      </c>
      <c r="D266" s="93"/>
      <c r="E266" s="100">
        <v>393007.35999999999</v>
      </c>
      <c r="F266" s="87"/>
      <c r="G266" s="100">
        <v>562718.88</v>
      </c>
      <c r="H266" s="87"/>
      <c r="I266" s="100">
        <v>594732.36</v>
      </c>
      <c r="J266" s="87"/>
      <c r="K266" s="100">
        <v>676732.12</v>
      </c>
      <c r="L266" s="87"/>
      <c r="M266" s="100">
        <v>198199.41</v>
      </c>
      <c r="N266" s="92"/>
      <c r="O266" s="87">
        <v>446330.1</v>
      </c>
      <c r="P266" s="107"/>
      <c r="Q266" s="115">
        <v>475872.35</v>
      </c>
      <c r="R266" s="92"/>
      <c r="S266" s="115">
        <v>756613.99</v>
      </c>
      <c r="T266" s="92"/>
      <c r="U266" s="115">
        <v>735222.92</v>
      </c>
      <c r="V266" s="92"/>
      <c r="W266" s="100">
        <v>887158.8899999999</v>
      </c>
      <c r="X266" s="92"/>
      <c r="Y266" s="87">
        <v>868385.76000000013</v>
      </c>
      <c r="Z266" s="92"/>
      <c r="AA266" s="87">
        <f>SUM(C266:Z266)</f>
        <v>6603100.7699999996</v>
      </c>
    </row>
    <row r="267" spans="1:27" s="49" customFormat="1" ht="13.5" x14ac:dyDescent="0.25">
      <c r="A267" s="49" t="s">
        <v>2</v>
      </c>
      <c r="C267" s="100">
        <v>6426.7</v>
      </c>
      <c r="D267" s="93"/>
      <c r="E267" s="100">
        <v>360274.05</v>
      </c>
      <c r="F267" s="87"/>
      <c r="G267" s="100">
        <v>507869.24</v>
      </c>
      <c r="H267" s="87"/>
      <c r="I267" s="100">
        <v>536601.33000000007</v>
      </c>
      <c r="J267" s="87"/>
      <c r="K267" s="100">
        <v>638947.61</v>
      </c>
      <c r="L267" s="87"/>
      <c r="M267" s="100">
        <v>176684.69</v>
      </c>
      <c r="N267" s="92"/>
      <c r="O267" s="87">
        <v>404769.43999999994</v>
      </c>
      <c r="P267" s="107"/>
      <c r="Q267" s="115">
        <v>429566.69</v>
      </c>
      <c r="R267" s="92"/>
      <c r="S267" s="115">
        <v>703611.75</v>
      </c>
      <c r="T267" s="92"/>
      <c r="U267" s="115">
        <v>660077.04999999993</v>
      </c>
      <c r="V267" s="92"/>
      <c r="W267" s="100">
        <v>805817.78</v>
      </c>
      <c r="X267" s="92"/>
      <c r="Y267" s="87">
        <v>799642.96000000008</v>
      </c>
      <c r="Z267" s="92"/>
      <c r="AA267" s="87">
        <f t="shared" ref="AA267:AA271" si="32">SUM(C267:Z267)</f>
        <v>6030289.29</v>
      </c>
    </row>
    <row r="268" spans="1:27" s="49" customFormat="1" ht="15.75" x14ac:dyDescent="0.25">
      <c r="A268" s="49" t="s">
        <v>88</v>
      </c>
      <c r="C268" s="100">
        <v>0</v>
      </c>
      <c r="D268" s="93"/>
      <c r="E268" s="100">
        <v>0</v>
      </c>
      <c r="F268" s="87"/>
      <c r="G268" s="100">
        <v>0</v>
      </c>
      <c r="H268" s="87"/>
      <c r="I268" s="100">
        <v>0</v>
      </c>
      <c r="J268" s="87"/>
      <c r="K268" s="100">
        <v>0</v>
      </c>
      <c r="L268" s="87"/>
      <c r="M268" s="100">
        <v>0</v>
      </c>
      <c r="N268" s="92"/>
      <c r="O268" s="87">
        <v>0</v>
      </c>
      <c r="P268" s="107"/>
      <c r="Q268" s="115">
        <v>0</v>
      </c>
      <c r="R268" s="92"/>
      <c r="S268" s="115">
        <v>0</v>
      </c>
      <c r="T268" s="92"/>
      <c r="U268" s="115">
        <v>0</v>
      </c>
      <c r="V268" s="92"/>
      <c r="W268" s="100">
        <v>0</v>
      </c>
      <c r="X268" s="92"/>
      <c r="Y268" s="87">
        <v>0</v>
      </c>
      <c r="Z268" s="92"/>
      <c r="AA268" s="87">
        <f t="shared" si="32"/>
        <v>0</v>
      </c>
    </row>
    <row r="269" spans="1:27" s="49" customFormat="1" ht="13.5" x14ac:dyDescent="0.25">
      <c r="A269" s="49" t="s">
        <v>31</v>
      </c>
      <c r="C269" s="100">
        <v>1699.9300000000003</v>
      </c>
      <c r="D269" s="93"/>
      <c r="E269" s="100">
        <v>32733.31</v>
      </c>
      <c r="F269" s="87"/>
      <c r="G269" s="100">
        <v>54849.639999999992</v>
      </c>
      <c r="H269" s="87"/>
      <c r="I269" s="100">
        <v>58131.029999999992</v>
      </c>
      <c r="J269" s="87"/>
      <c r="K269" s="100">
        <v>37784.509999999995</v>
      </c>
      <c r="L269" s="87"/>
      <c r="M269" s="100">
        <v>21514.720000000001</v>
      </c>
      <c r="N269" s="92"/>
      <c r="O269" s="87">
        <v>41560.659999999996</v>
      </c>
      <c r="P269" s="107"/>
      <c r="Q269" s="115">
        <v>46305.659999999996</v>
      </c>
      <c r="R269" s="92"/>
      <c r="S269" s="115">
        <v>53002.239999999991</v>
      </c>
      <c r="T269" s="92"/>
      <c r="U269" s="115">
        <v>75145.87</v>
      </c>
      <c r="V269" s="92"/>
      <c r="W269" s="100">
        <v>81341.11</v>
      </c>
      <c r="X269" s="92"/>
      <c r="Y269" s="87">
        <v>68742.799999999988</v>
      </c>
      <c r="Z269" s="92"/>
      <c r="AA269" s="106">
        <f t="shared" si="32"/>
        <v>572811.48</v>
      </c>
    </row>
    <row r="270" spans="1:27" s="49" customFormat="1" ht="13.5" x14ac:dyDescent="0.25">
      <c r="A270" s="49" t="s">
        <v>87</v>
      </c>
      <c r="C270" s="100">
        <v>713.9706000000001</v>
      </c>
      <c r="D270" s="93"/>
      <c r="E270" s="100">
        <v>13747.990199999997</v>
      </c>
      <c r="F270" s="87"/>
      <c r="G270" s="100">
        <v>23036.8488</v>
      </c>
      <c r="H270" s="87"/>
      <c r="I270" s="100">
        <v>24415.032599999999</v>
      </c>
      <c r="J270" s="87"/>
      <c r="K270" s="100">
        <v>15869.494200000001</v>
      </c>
      <c r="L270" s="87"/>
      <c r="M270" s="100">
        <v>9036.1823999999997</v>
      </c>
      <c r="N270" s="92"/>
      <c r="O270" s="87">
        <v>17455.477199999998</v>
      </c>
      <c r="P270" s="107"/>
      <c r="Q270" s="115">
        <v>19448.377199999999</v>
      </c>
      <c r="R270" s="92"/>
      <c r="S270" s="115">
        <v>22260.9408</v>
      </c>
      <c r="T270" s="92"/>
      <c r="U270" s="115">
        <v>31561.2654</v>
      </c>
      <c r="V270" s="92"/>
      <c r="W270" s="100">
        <v>34163.266199999998</v>
      </c>
      <c r="X270" s="92"/>
      <c r="Y270" s="87">
        <v>28871.975999999999</v>
      </c>
      <c r="Z270" s="92"/>
      <c r="AA270" s="106">
        <f t="shared" si="32"/>
        <v>240580.8216</v>
      </c>
    </row>
    <row r="271" spans="1:27" s="49" customFormat="1" ht="15.75" x14ac:dyDescent="0.25">
      <c r="A271" s="49" t="s">
        <v>89</v>
      </c>
      <c r="C271" s="100">
        <v>169.99300000000005</v>
      </c>
      <c r="D271" s="93"/>
      <c r="E271" s="100">
        <v>3273.3310000000006</v>
      </c>
      <c r="F271" s="87"/>
      <c r="G271" s="100">
        <v>5484.9640000000009</v>
      </c>
      <c r="H271" s="87"/>
      <c r="I271" s="100">
        <v>5813.1030000000001</v>
      </c>
      <c r="J271" s="87"/>
      <c r="K271" s="100">
        <v>3778.451</v>
      </c>
      <c r="L271" s="87"/>
      <c r="M271" s="100">
        <v>2151.4719999999998</v>
      </c>
      <c r="N271" s="92"/>
      <c r="O271" s="87">
        <v>4156.0659999999998</v>
      </c>
      <c r="P271" s="107"/>
      <c r="Q271" s="115">
        <v>4630.5660000000007</v>
      </c>
      <c r="R271" s="92"/>
      <c r="S271" s="115">
        <v>5300.2240000000002</v>
      </c>
      <c r="T271" s="92"/>
      <c r="U271" s="115">
        <v>7514.5870000000014</v>
      </c>
      <c r="V271" s="92"/>
      <c r="W271" s="100">
        <v>8134.1110000000008</v>
      </c>
      <c r="X271" s="92"/>
      <c r="Y271" s="87">
        <v>6874.2800000000007</v>
      </c>
      <c r="Z271" s="92"/>
      <c r="AA271" s="106">
        <f t="shared" si="32"/>
        <v>57281.148000000001</v>
      </c>
    </row>
    <row r="272" spans="1:27" s="49" customFormat="1" ht="13.5" x14ac:dyDescent="0.25">
      <c r="C272" s="100"/>
      <c r="D272" s="93"/>
      <c r="E272" s="100"/>
      <c r="F272" s="87"/>
      <c r="G272" s="100"/>
      <c r="H272" s="87"/>
      <c r="I272" s="100"/>
      <c r="J272" s="87"/>
      <c r="K272" s="100"/>
      <c r="L272" s="87"/>
      <c r="M272" s="100"/>
      <c r="N272" s="92"/>
      <c r="O272" s="87"/>
      <c r="P272" s="107"/>
      <c r="Q272" s="115"/>
      <c r="R272" s="92"/>
      <c r="S272" s="115"/>
      <c r="T272" s="92"/>
      <c r="U272" s="115"/>
      <c r="V272" s="92"/>
      <c r="W272" s="100"/>
      <c r="X272" s="92"/>
      <c r="Y272" s="87"/>
      <c r="Z272" s="92"/>
      <c r="AA272" s="106"/>
    </row>
    <row r="273" spans="1:27" s="49" customFormat="1" ht="15.75" x14ac:dyDescent="0.25">
      <c r="A273" s="77" t="s">
        <v>133</v>
      </c>
      <c r="C273" s="98"/>
      <c r="D273" s="93"/>
      <c r="E273" s="98"/>
      <c r="F273" s="87"/>
      <c r="G273" s="98"/>
      <c r="H273" s="87"/>
      <c r="I273" s="98"/>
      <c r="J273" s="87"/>
      <c r="K273" s="98"/>
      <c r="L273" s="87"/>
      <c r="M273" s="98"/>
      <c r="N273" s="92"/>
      <c r="O273" s="97"/>
      <c r="P273" s="107"/>
      <c r="Q273" s="116"/>
      <c r="R273" s="92"/>
      <c r="S273" s="116"/>
      <c r="T273" s="92"/>
      <c r="U273" s="116"/>
      <c r="V273" s="92"/>
      <c r="W273" s="98"/>
      <c r="X273" s="92"/>
      <c r="Y273" s="87"/>
      <c r="Z273" s="92"/>
      <c r="AA273" s="106"/>
    </row>
    <row r="274" spans="1:27" s="49" customFormat="1" ht="13.5" x14ac:dyDescent="0.25">
      <c r="A274" s="49" t="s">
        <v>1</v>
      </c>
      <c r="C274" s="100"/>
      <c r="D274" s="93"/>
      <c r="E274" s="100">
        <v>11125.43</v>
      </c>
      <c r="F274" s="87"/>
      <c r="G274" s="100">
        <v>87617.75</v>
      </c>
      <c r="H274" s="87"/>
      <c r="I274" s="100">
        <v>209120.1</v>
      </c>
      <c r="J274" s="87"/>
      <c r="K274" s="100">
        <v>132161.87</v>
      </c>
      <c r="L274" s="87"/>
      <c r="M274" s="100">
        <v>38963.22</v>
      </c>
      <c r="N274" s="92"/>
      <c r="O274" s="87">
        <v>112280.08</v>
      </c>
      <c r="P274" s="107"/>
      <c r="Q274" s="115">
        <v>152417.16</v>
      </c>
      <c r="R274" s="92"/>
      <c r="S274" s="115">
        <v>226975.75</v>
      </c>
      <c r="T274" s="92"/>
      <c r="U274" s="115">
        <v>186010.00000000003</v>
      </c>
      <c r="V274" s="92"/>
      <c r="W274" s="100">
        <v>208658.40999999997</v>
      </c>
      <c r="X274" s="92"/>
      <c r="Y274" s="87">
        <v>156881.49999999997</v>
      </c>
      <c r="Z274" s="92"/>
      <c r="AA274" s="87">
        <f>SUM(C274:Z274)</f>
        <v>1522211.27</v>
      </c>
    </row>
    <row r="275" spans="1:27" s="49" customFormat="1" ht="13.5" x14ac:dyDescent="0.25">
      <c r="A275" s="49" t="s">
        <v>2</v>
      </c>
      <c r="C275" s="100"/>
      <c r="D275" s="93"/>
      <c r="E275" s="100">
        <v>9430.14</v>
      </c>
      <c r="F275" s="87"/>
      <c r="G275" s="100">
        <v>79527.310000000012</v>
      </c>
      <c r="H275" s="87"/>
      <c r="I275" s="100">
        <v>188826.02000000002</v>
      </c>
      <c r="J275" s="87"/>
      <c r="K275" s="100">
        <v>121678.11</v>
      </c>
      <c r="L275" s="87"/>
      <c r="M275" s="100">
        <v>33933.75</v>
      </c>
      <c r="N275" s="92"/>
      <c r="O275" s="87">
        <v>101982.09</v>
      </c>
      <c r="P275" s="107"/>
      <c r="Q275" s="115">
        <v>138142.16</v>
      </c>
      <c r="R275" s="92"/>
      <c r="S275" s="115">
        <v>200872.75000000003</v>
      </c>
      <c r="T275" s="92"/>
      <c r="U275" s="115">
        <v>164046.34</v>
      </c>
      <c r="V275" s="92"/>
      <c r="W275" s="100">
        <v>188577.28</v>
      </c>
      <c r="X275" s="92"/>
      <c r="Y275" s="87">
        <v>144207.94</v>
      </c>
      <c r="Z275" s="92"/>
      <c r="AA275" s="87">
        <f t="shared" ref="AA275:AA279" si="33">SUM(C275:Z275)</f>
        <v>1371223.89</v>
      </c>
    </row>
    <row r="276" spans="1:27" s="49" customFormat="1" ht="15.75" x14ac:dyDescent="0.25">
      <c r="A276" s="49" t="s">
        <v>88</v>
      </c>
      <c r="C276" s="100"/>
      <c r="D276" s="93"/>
      <c r="E276" s="100">
        <v>0</v>
      </c>
      <c r="F276" s="87"/>
      <c r="G276" s="100">
        <v>0</v>
      </c>
      <c r="H276" s="87"/>
      <c r="I276" s="100">
        <v>0</v>
      </c>
      <c r="J276" s="87"/>
      <c r="K276" s="100">
        <v>0</v>
      </c>
      <c r="L276" s="87"/>
      <c r="M276" s="100">
        <v>0</v>
      </c>
      <c r="N276" s="92"/>
      <c r="O276" s="87">
        <v>0</v>
      </c>
      <c r="P276" s="107"/>
      <c r="Q276" s="115">
        <v>0</v>
      </c>
      <c r="R276" s="92"/>
      <c r="S276" s="115">
        <v>0</v>
      </c>
      <c r="T276" s="92"/>
      <c r="U276" s="115">
        <v>0</v>
      </c>
      <c r="V276" s="92"/>
      <c r="W276" s="100">
        <v>0</v>
      </c>
      <c r="X276" s="92"/>
      <c r="Y276" s="87">
        <v>0</v>
      </c>
      <c r="Z276" s="92"/>
      <c r="AA276" s="87">
        <f t="shared" si="33"/>
        <v>0</v>
      </c>
    </row>
    <row r="277" spans="1:27" s="49" customFormat="1" ht="13.5" x14ac:dyDescent="0.25">
      <c r="A277" s="49" t="s">
        <v>31</v>
      </c>
      <c r="C277" s="100"/>
      <c r="D277" s="93"/>
      <c r="E277" s="100">
        <v>1695.2900000000002</v>
      </c>
      <c r="F277" s="87"/>
      <c r="G277" s="100">
        <v>8090.44</v>
      </c>
      <c r="H277" s="87"/>
      <c r="I277" s="100">
        <v>20294.079999999998</v>
      </c>
      <c r="J277" s="87"/>
      <c r="K277" s="100">
        <v>10483.76</v>
      </c>
      <c r="L277" s="87"/>
      <c r="M277" s="100">
        <v>5029.4700000000012</v>
      </c>
      <c r="N277" s="92"/>
      <c r="O277" s="87">
        <v>10297.99</v>
      </c>
      <c r="P277" s="107"/>
      <c r="Q277" s="115">
        <v>14275</v>
      </c>
      <c r="R277" s="92"/>
      <c r="S277" s="115">
        <v>26103</v>
      </c>
      <c r="T277" s="92"/>
      <c r="U277" s="115">
        <v>21963.66</v>
      </c>
      <c r="V277" s="92"/>
      <c r="W277" s="100">
        <v>20081.13</v>
      </c>
      <c r="X277" s="92"/>
      <c r="Y277" s="87">
        <v>12673.560000000001</v>
      </c>
      <c r="Z277" s="92"/>
      <c r="AA277" s="106">
        <f t="shared" si="33"/>
        <v>150987.38</v>
      </c>
    </row>
    <row r="278" spans="1:27" s="49" customFormat="1" ht="13.5" x14ac:dyDescent="0.25">
      <c r="A278" s="49" t="s">
        <v>87</v>
      </c>
      <c r="C278" s="100"/>
      <c r="D278" s="93"/>
      <c r="E278" s="100">
        <v>712.02179999999998</v>
      </c>
      <c r="F278" s="87"/>
      <c r="G278" s="100">
        <v>3397.9847999999997</v>
      </c>
      <c r="H278" s="87"/>
      <c r="I278" s="100">
        <v>8523.5136000000002</v>
      </c>
      <c r="J278" s="87"/>
      <c r="K278" s="100">
        <v>4403.1791999999996</v>
      </c>
      <c r="L278" s="87"/>
      <c r="M278" s="100">
        <v>2112.3773999999999</v>
      </c>
      <c r="N278" s="92"/>
      <c r="O278" s="87">
        <v>4325.1557999999995</v>
      </c>
      <c r="P278" s="107"/>
      <c r="Q278" s="115">
        <v>5995.4999999999991</v>
      </c>
      <c r="R278" s="92"/>
      <c r="S278" s="115">
        <v>10963.26</v>
      </c>
      <c r="T278" s="92"/>
      <c r="U278" s="115">
        <v>9224.7372000000014</v>
      </c>
      <c r="V278" s="92"/>
      <c r="W278" s="100">
        <v>8434.0745999999999</v>
      </c>
      <c r="X278" s="92"/>
      <c r="Y278" s="87">
        <v>5322.8951999999999</v>
      </c>
      <c r="Z278" s="92"/>
      <c r="AA278" s="106">
        <f t="shared" si="33"/>
        <v>63414.6996</v>
      </c>
    </row>
    <row r="279" spans="1:27" s="49" customFormat="1" ht="15.75" x14ac:dyDescent="0.25">
      <c r="A279" s="49" t="s">
        <v>89</v>
      </c>
      <c r="C279" s="100"/>
      <c r="D279" s="93"/>
      <c r="E279" s="100">
        <v>169.529</v>
      </c>
      <c r="F279" s="87"/>
      <c r="G279" s="100">
        <v>809.04399999999998</v>
      </c>
      <c r="H279" s="87"/>
      <c r="I279" s="100">
        <v>2029.4079999999999</v>
      </c>
      <c r="J279" s="87"/>
      <c r="K279" s="100">
        <v>1048.3760000000002</v>
      </c>
      <c r="L279" s="87"/>
      <c r="M279" s="100">
        <v>502.94700000000006</v>
      </c>
      <c r="N279" s="92"/>
      <c r="O279" s="87">
        <v>1029.799</v>
      </c>
      <c r="P279" s="107"/>
      <c r="Q279" s="115">
        <v>1427.5</v>
      </c>
      <c r="R279" s="92"/>
      <c r="S279" s="115">
        <v>2610.3000000000002</v>
      </c>
      <c r="T279" s="92"/>
      <c r="U279" s="115">
        <v>2196.366</v>
      </c>
      <c r="V279" s="92"/>
      <c r="W279" s="100">
        <v>2008.1129999999998</v>
      </c>
      <c r="X279" s="92"/>
      <c r="Y279" s="87">
        <v>1267.356</v>
      </c>
      <c r="Z279" s="92"/>
      <c r="AA279" s="106">
        <f t="shared" si="33"/>
        <v>15098.737999999999</v>
      </c>
    </row>
    <row r="280" spans="1:27" s="49" customFormat="1" ht="13.5" x14ac:dyDescent="0.25">
      <c r="C280" s="100"/>
      <c r="D280" s="93"/>
      <c r="E280" s="100"/>
      <c r="F280" s="87"/>
      <c r="G280" s="100"/>
      <c r="H280" s="87"/>
      <c r="I280" s="100"/>
      <c r="J280" s="87"/>
      <c r="K280" s="100"/>
      <c r="L280" s="87"/>
      <c r="M280" s="100"/>
      <c r="N280" s="92"/>
      <c r="O280" s="87"/>
      <c r="P280" s="107"/>
      <c r="Q280" s="115"/>
      <c r="R280" s="92"/>
      <c r="S280" s="115"/>
      <c r="T280" s="92"/>
      <c r="U280" s="115"/>
      <c r="V280" s="92"/>
      <c r="W280" s="100"/>
      <c r="X280" s="92"/>
      <c r="Y280" s="87"/>
      <c r="Z280" s="92"/>
      <c r="AA280" s="106"/>
    </row>
    <row r="281" spans="1:27" s="49" customFormat="1" ht="15.75" x14ac:dyDescent="0.25">
      <c r="A281" s="77" t="s">
        <v>135</v>
      </c>
      <c r="C281" s="98"/>
      <c r="D281" s="93"/>
      <c r="E281" s="98"/>
      <c r="F281" s="87"/>
      <c r="G281" s="98"/>
      <c r="H281" s="87"/>
      <c r="I281" s="98"/>
      <c r="J281" s="87"/>
      <c r="K281" s="98"/>
      <c r="L281" s="87"/>
      <c r="M281" s="98"/>
      <c r="N281" s="92"/>
      <c r="O281" s="97"/>
      <c r="P281" s="107"/>
      <c r="Q281" s="116"/>
      <c r="R281" s="92"/>
      <c r="S281" s="116"/>
      <c r="T281" s="92"/>
      <c r="U281" s="115"/>
      <c r="V281" s="92"/>
      <c r="W281" s="98"/>
      <c r="X281" s="92"/>
      <c r="Y281" s="87"/>
      <c r="Z281" s="92"/>
      <c r="AA281" s="106"/>
    </row>
    <row r="282" spans="1:27" s="49" customFormat="1" ht="13.5" x14ac:dyDescent="0.25">
      <c r="A282" s="49" t="s">
        <v>1</v>
      </c>
      <c r="C282" s="100"/>
      <c r="D282" s="93"/>
      <c r="E282" s="100">
        <v>101401.69</v>
      </c>
      <c r="F282" s="87"/>
      <c r="G282" s="100">
        <v>463406.58999999997</v>
      </c>
      <c r="H282" s="87"/>
      <c r="I282" s="100">
        <v>563961.8600000001</v>
      </c>
      <c r="J282" s="87"/>
      <c r="K282" s="100">
        <v>425412.39999999997</v>
      </c>
      <c r="L282" s="87"/>
      <c r="M282" s="100">
        <v>156985.48000000001</v>
      </c>
      <c r="N282" s="92"/>
      <c r="O282" s="87">
        <v>362669.76</v>
      </c>
      <c r="P282" s="107"/>
      <c r="Q282" s="115">
        <v>628158.55000000005</v>
      </c>
      <c r="R282" s="92"/>
      <c r="S282" s="115">
        <v>776987.69</v>
      </c>
      <c r="T282" s="92"/>
      <c r="U282" s="115">
        <v>799755.33</v>
      </c>
      <c r="V282" s="92"/>
      <c r="W282" s="100">
        <v>773061.66</v>
      </c>
      <c r="X282" s="92"/>
      <c r="Y282" s="87">
        <v>875096.8899999999</v>
      </c>
      <c r="Z282" s="92"/>
      <c r="AA282" s="87">
        <f>SUM(C282:Z282)</f>
        <v>5926897.8999999994</v>
      </c>
    </row>
    <row r="283" spans="1:27" s="49" customFormat="1" ht="13.5" x14ac:dyDescent="0.25">
      <c r="A283" s="49" t="s">
        <v>2</v>
      </c>
      <c r="C283" s="100"/>
      <c r="D283" s="93"/>
      <c r="E283" s="100">
        <v>100141.87000000001</v>
      </c>
      <c r="F283" s="87"/>
      <c r="G283" s="100">
        <v>424286.29000000004</v>
      </c>
      <c r="H283" s="87"/>
      <c r="I283" s="100">
        <v>525525.42000000004</v>
      </c>
      <c r="J283" s="87"/>
      <c r="K283" s="100">
        <v>383517.78</v>
      </c>
      <c r="L283" s="87"/>
      <c r="M283" s="100">
        <v>148342.30000000002</v>
      </c>
      <c r="N283" s="92"/>
      <c r="O283" s="87">
        <v>321203.19</v>
      </c>
      <c r="P283" s="107"/>
      <c r="Q283" s="115">
        <v>592043.22</v>
      </c>
      <c r="R283" s="92"/>
      <c r="S283" s="115">
        <v>702037.69</v>
      </c>
      <c r="T283" s="92"/>
      <c r="U283" s="115">
        <v>731187.48</v>
      </c>
      <c r="V283" s="92"/>
      <c r="W283" s="100">
        <v>713889.85</v>
      </c>
      <c r="X283" s="92"/>
      <c r="Y283" s="87">
        <v>819828.41999999981</v>
      </c>
      <c r="Z283" s="92"/>
      <c r="AA283" s="87">
        <f t="shared" ref="AA283:AA287" si="34">SUM(C283:Z283)</f>
        <v>5462003.5099999998</v>
      </c>
    </row>
    <row r="284" spans="1:27" s="49" customFormat="1" ht="15.75" x14ac:dyDescent="0.25">
      <c r="A284" s="49" t="s">
        <v>88</v>
      </c>
      <c r="C284" s="100"/>
      <c r="D284" s="93"/>
      <c r="E284" s="100">
        <v>0</v>
      </c>
      <c r="F284" s="87"/>
      <c r="G284" s="100">
        <v>0</v>
      </c>
      <c r="H284" s="87"/>
      <c r="I284" s="100">
        <v>0</v>
      </c>
      <c r="J284" s="87"/>
      <c r="K284" s="100">
        <v>0</v>
      </c>
      <c r="L284" s="87"/>
      <c r="M284" s="100">
        <v>0</v>
      </c>
      <c r="N284" s="92"/>
      <c r="O284" s="87">
        <v>0</v>
      </c>
      <c r="P284" s="107"/>
      <c r="Q284" s="115">
        <v>0</v>
      </c>
      <c r="R284" s="92"/>
      <c r="S284" s="115">
        <v>0</v>
      </c>
      <c r="T284" s="92"/>
      <c r="U284" s="115">
        <v>0</v>
      </c>
      <c r="V284" s="92"/>
      <c r="W284" s="100">
        <v>0</v>
      </c>
      <c r="X284" s="92"/>
      <c r="Y284" s="87">
        <v>0</v>
      </c>
      <c r="Z284" s="92"/>
      <c r="AA284" s="87">
        <f t="shared" si="34"/>
        <v>0</v>
      </c>
    </row>
    <row r="285" spans="1:27" s="49" customFormat="1" ht="13.5" x14ac:dyDescent="0.25">
      <c r="A285" s="49" t="s">
        <v>31</v>
      </c>
      <c r="C285" s="100"/>
      <c r="D285" s="93"/>
      <c r="E285" s="100">
        <v>1259.82</v>
      </c>
      <c r="F285" s="87"/>
      <c r="G285" s="100">
        <v>39120.300000000003</v>
      </c>
      <c r="H285" s="87"/>
      <c r="I285" s="100">
        <v>38436.439999999995</v>
      </c>
      <c r="J285" s="87"/>
      <c r="K285" s="100">
        <v>41894.620000000003</v>
      </c>
      <c r="L285" s="87"/>
      <c r="M285" s="100">
        <v>8643.18</v>
      </c>
      <c r="N285" s="92"/>
      <c r="O285" s="87">
        <v>41466.569999999992</v>
      </c>
      <c r="P285" s="107"/>
      <c r="Q285" s="115">
        <v>36115.330000000009</v>
      </c>
      <c r="R285" s="92"/>
      <c r="S285" s="115">
        <v>74950</v>
      </c>
      <c r="T285" s="92"/>
      <c r="U285" s="115">
        <v>68567.849999999991</v>
      </c>
      <c r="V285" s="92"/>
      <c r="W285" s="100">
        <v>59171.810000000012</v>
      </c>
      <c r="X285" s="92"/>
      <c r="Y285" s="87">
        <v>55268.469999999987</v>
      </c>
      <c r="Z285" s="92"/>
      <c r="AA285" s="106">
        <f t="shared" si="34"/>
        <v>464894.38999999996</v>
      </c>
    </row>
    <row r="286" spans="1:27" s="49" customFormat="1" ht="13.5" x14ac:dyDescent="0.25">
      <c r="A286" s="49" t="s">
        <v>87</v>
      </c>
      <c r="C286" s="100"/>
      <c r="D286" s="93"/>
      <c r="E286" s="100">
        <v>529.12439999999992</v>
      </c>
      <c r="F286" s="87"/>
      <c r="G286" s="100">
        <v>16430.526000000002</v>
      </c>
      <c r="H286" s="87"/>
      <c r="I286" s="100">
        <v>16143.3048</v>
      </c>
      <c r="J286" s="87"/>
      <c r="K286" s="100">
        <v>17595.740399999999</v>
      </c>
      <c r="L286" s="87"/>
      <c r="M286" s="100">
        <v>3630.1355999999996</v>
      </c>
      <c r="N286" s="92"/>
      <c r="O286" s="87">
        <v>17415.9594</v>
      </c>
      <c r="P286" s="107"/>
      <c r="Q286" s="115">
        <v>15168.438599999998</v>
      </c>
      <c r="R286" s="92"/>
      <c r="S286" s="115">
        <v>31479.000000000004</v>
      </c>
      <c r="T286" s="92"/>
      <c r="U286" s="115">
        <v>28798.496999999999</v>
      </c>
      <c r="V286" s="92"/>
      <c r="W286" s="100">
        <v>24852.160199999998</v>
      </c>
      <c r="X286" s="92"/>
      <c r="Y286" s="87">
        <v>23212.757399999999</v>
      </c>
      <c r="Z286" s="92"/>
      <c r="AA286" s="106">
        <f t="shared" si="34"/>
        <v>195255.64380000002</v>
      </c>
    </row>
    <row r="287" spans="1:27" s="49" customFormat="1" ht="15.75" x14ac:dyDescent="0.25">
      <c r="A287" s="49" t="s">
        <v>89</v>
      </c>
      <c r="C287" s="100"/>
      <c r="D287" s="93"/>
      <c r="E287" s="100">
        <v>125.982</v>
      </c>
      <c r="F287" s="87"/>
      <c r="G287" s="100">
        <v>3912.0300000000007</v>
      </c>
      <c r="H287" s="87"/>
      <c r="I287" s="100">
        <v>3843.6440000000002</v>
      </c>
      <c r="J287" s="87"/>
      <c r="K287" s="100">
        <v>4189.4620000000004</v>
      </c>
      <c r="L287" s="87"/>
      <c r="M287" s="100">
        <v>864.3180000000001</v>
      </c>
      <c r="N287" s="92"/>
      <c r="O287" s="87">
        <v>4146.6570000000002</v>
      </c>
      <c r="P287" s="107"/>
      <c r="Q287" s="115">
        <v>3611.5330000000008</v>
      </c>
      <c r="R287" s="92"/>
      <c r="S287" s="115">
        <v>7495.0000000000009</v>
      </c>
      <c r="T287" s="92"/>
      <c r="U287" s="115">
        <v>6856.7850000000008</v>
      </c>
      <c r="V287" s="92"/>
      <c r="W287" s="100">
        <v>5917.1810000000014</v>
      </c>
      <c r="X287" s="92"/>
      <c r="Y287" s="87">
        <v>5526.8470000000007</v>
      </c>
      <c r="Z287" s="92"/>
      <c r="AA287" s="106">
        <f t="shared" si="34"/>
        <v>46489.439000000006</v>
      </c>
    </row>
    <row r="288" spans="1:27" s="49" customFormat="1" ht="13.5" x14ac:dyDescent="0.25">
      <c r="C288" s="100"/>
      <c r="D288" s="93"/>
      <c r="E288" s="100"/>
      <c r="F288" s="87"/>
      <c r="G288" s="100"/>
      <c r="H288" s="87"/>
      <c r="I288" s="100"/>
      <c r="J288" s="87"/>
      <c r="K288" s="100"/>
      <c r="L288" s="87"/>
      <c r="M288" s="100"/>
      <c r="N288" s="92"/>
      <c r="O288" s="87"/>
      <c r="P288" s="107"/>
      <c r="Q288" s="115"/>
      <c r="R288" s="92"/>
      <c r="S288" s="115"/>
      <c r="T288" s="92"/>
      <c r="U288" s="115"/>
      <c r="V288" s="92"/>
      <c r="W288" s="100"/>
      <c r="X288" s="92"/>
      <c r="Y288" s="87"/>
      <c r="Z288" s="92"/>
      <c r="AA288" s="106"/>
    </row>
    <row r="289" spans="1:27" s="49" customFormat="1" ht="15.75" x14ac:dyDescent="0.25">
      <c r="A289" s="77" t="s">
        <v>144</v>
      </c>
      <c r="C289" s="98"/>
      <c r="D289" s="93"/>
      <c r="E289" s="98"/>
      <c r="F289" s="87"/>
      <c r="G289" s="98"/>
      <c r="H289" s="87"/>
      <c r="I289" s="98"/>
      <c r="J289" s="87"/>
      <c r="K289" s="98"/>
      <c r="L289" s="87"/>
      <c r="M289" s="98"/>
      <c r="N289" s="92"/>
      <c r="O289" s="97"/>
      <c r="P289" s="107"/>
      <c r="Q289" s="116"/>
      <c r="R289" s="92"/>
      <c r="S289" s="116"/>
      <c r="T289" s="92"/>
      <c r="U289" s="116"/>
      <c r="V289" s="92"/>
      <c r="W289" s="98"/>
      <c r="X289" s="92"/>
      <c r="Y289" s="87"/>
      <c r="Z289" s="92"/>
      <c r="AA289" s="106"/>
    </row>
    <row r="290" spans="1:27" s="49" customFormat="1" ht="13.5" x14ac:dyDescent="0.25">
      <c r="A290" s="49" t="s">
        <v>1</v>
      </c>
      <c r="C290" s="100"/>
      <c r="D290" s="93"/>
      <c r="E290" s="100">
        <v>2763.09</v>
      </c>
      <c r="F290" s="87"/>
      <c r="G290" s="100">
        <v>398384.29000000004</v>
      </c>
      <c r="H290" s="87"/>
      <c r="I290" s="100">
        <v>551495.09</v>
      </c>
      <c r="J290" s="87"/>
      <c r="K290" s="100">
        <v>636932.00000000012</v>
      </c>
      <c r="L290" s="87"/>
      <c r="M290" s="100">
        <v>173893.26</v>
      </c>
      <c r="N290" s="92"/>
      <c r="O290" s="87">
        <v>530512.53</v>
      </c>
      <c r="P290" s="107"/>
      <c r="Q290" s="115">
        <v>491588.20999999996</v>
      </c>
      <c r="R290" s="92"/>
      <c r="S290" s="115">
        <v>737807.4</v>
      </c>
      <c r="T290" s="92"/>
      <c r="U290" s="115">
        <v>851293.34</v>
      </c>
      <c r="V290" s="92"/>
      <c r="W290" s="100">
        <v>568316.06999999995</v>
      </c>
      <c r="X290" s="92"/>
      <c r="Y290" s="87">
        <v>497094.64999999997</v>
      </c>
      <c r="Z290" s="92"/>
      <c r="AA290" s="87">
        <f>SUM(C290:Z290)</f>
        <v>5440079.9300000006</v>
      </c>
    </row>
    <row r="291" spans="1:27" s="49" customFormat="1" ht="13.5" x14ac:dyDescent="0.25">
      <c r="A291" s="49" t="s">
        <v>2</v>
      </c>
      <c r="C291" s="100"/>
      <c r="D291" s="93"/>
      <c r="E291" s="100">
        <v>2958.6400000000003</v>
      </c>
      <c r="F291" s="87"/>
      <c r="G291" s="100">
        <v>366358.14</v>
      </c>
      <c r="H291" s="87"/>
      <c r="I291" s="100">
        <v>522955.05999999994</v>
      </c>
      <c r="J291" s="87"/>
      <c r="K291" s="100">
        <v>581153.65</v>
      </c>
      <c r="L291" s="87"/>
      <c r="M291" s="100">
        <v>152794.63</v>
      </c>
      <c r="N291" s="92"/>
      <c r="O291" s="87">
        <v>493540.19999999995</v>
      </c>
      <c r="P291" s="107"/>
      <c r="Q291" s="115">
        <v>444983.58999999997</v>
      </c>
      <c r="R291" s="92"/>
      <c r="S291" s="115">
        <v>677090.35</v>
      </c>
      <c r="T291" s="92"/>
      <c r="U291" s="115">
        <v>775038.6399999999</v>
      </c>
      <c r="V291" s="92"/>
      <c r="W291" s="100">
        <v>512195.57</v>
      </c>
      <c r="X291" s="92"/>
      <c r="Y291" s="87">
        <v>454663.5</v>
      </c>
      <c r="Z291" s="92"/>
      <c r="AA291" s="87">
        <f t="shared" ref="AA291:AA295" si="35">SUM(C291:Z291)</f>
        <v>4983731.9700000007</v>
      </c>
    </row>
    <row r="292" spans="1:27" s="49" customFormat="1" ht="15.75" x14ac:dyDescent="0.25">
      <c r="A292" s="49" t="s">
        <v>88</v>
      </c>
      <c r="C292" s="100"/>
      <c r="D292" s="93"/>
      <c r="E292" s="100">
        <v>0</v>
      </c>
      <c r="F292" s="87"/>
      <c r="G292" s="100">
        <v>0</v>
      </c>
      <c r="H292" s="87"/>
      <c r="I292" s="100">
        <v>0</v>
      </c>
      <c r="J292" s="87"/>
      <c r="K292" s="100">
        <v>0</v>
      </c>
      <c r="L292" s="87"/>
      <c r="M292" s="100">
        <v>0</v>
      </c>
      <c r="N292" s="92"/>
      <c r="O292" s="87">
        <v>0</v>
      </c>
      <c r="P292" s="107"/>
      <c r="Q292" s="115">
        <v>0</v>
      </c>
      <c r="R292" s="92"/>
      <c r="S292" s="115">
        <v>0</v>
      </c>
      <c r="T292" s="92"/>
      <c r="U292" s="115">
        <v>0</v>
      </c>
      <c r="V292" s="92"/>
      <c r="W292" s="100">
        <v>0</v>
      </c>
      <c r="X292" s="92"/>
      <c r="Y292" s="87">
        <v>0</v>
      </c>
      <c r="Z292" s="92"/>
      <c r="AA292" s="87">
        <f t="shared" si="35"/>
        <v>0</v>
      </c>
    </row>
    <row r="293" spans="1:27" s="49" customFormat="1" ht="13.5" x14ac:dyDescent="0.25">
      <c r="A293" s="49" t="s">
        <v>31</v>
      </c>
      <c r="C293" s="100"/>
      <c r="D293" s="93"/>
      <c r="E293" s="100">
        <v>-195.55</v>
      </c>
      <c r="F293" s="87"/>
      <c r="G293" s="100">
        <v>32026.15</v>
      </c>
      <c r="H293" s="87"/>
      <c r="I293" s="100">
        <v>28540.030000000002</v>
      </c>
      <c r="J293" s="87"/>
      <c r="K293" s="100">
        <v>55778.35</v>
      </c>
      <c r="L293" s="87"/>
      <c r="M293" s="100">
        <v>21098.629999999997</v>
      </c>
      <c r="N293" s="92"/>
      <c r="O293" s="87">
        <v>36972.33</v>
      </c>
      <c r="P293" s="107"/>
      <c r="Q293" s="115">
        <v>46604.619999999995</v>
      </c>
      <c r="R293" s="92"/>
      <c r="S293" s="115">
        <v>60717.049999999988</v>
      </c>
      <c r="T293" s="92"/>
      <c r="U293" s="115">
        <v>76254.7</v>
      </c>
      <c r="V293" s="92"/>
      <c r="W293" s="100">
        <v>56120.5</v>
      </c>
      <c r="X293" s="92"/>
      <c r="Y293" s="87">
        <v>42431.149999999994</v>
      </c>
      <c r="Z293" s="92"/>
      <c r="AA293" s="106">
        <f t="shared" si="35"/>
        <v>456347.95999999996</v>
      </c>
    </row>
    <row r="294" spans="1:27" s="49" customFormat="1" ht="13.5" x14ac:dyDescent="0.25">
      <c r="A294" s="49" t="s">
        <v>87</v>
      </c>
      <c r="C294" s="100"/>
      <c r="D294" s="93"/>
      <c r="E294" s="100">
        <v>-82.131000000000029</v>
      </c>
      <c r="F294" s="87"/>
      <c r="G294" s="100">
        <v>13450.983</v>
      </c>
      <c r="H294" s="87"/>
      <c r="I294" s="100">
        <v>11986.812599999999</v>
      </c>
      <c r="J294" s="87"/>
      <c r="K294" s="100">
        <v>23426.906999999999</v>
      </c>
      <c r="L294" s="87"/>
      <c r="M294" s="100">
        <v>8861.4245999999985</v>
      </c>
      <c r="N294" s="92"/>
      <c r="O294" s="87">
        <v>15528.3786</v>
      </c>
      <c r="P294" s="107"/>
      <c r="Q294" s="115">
        <v>19573.940400000003</v>
      </c>
      <c r="R294" s="92"/>
      <c r="S294" s="115">
        <v>25501.161</v>
      </c>
      <c r="T294" s="92"/>
      <c r="U294" s="115">
        <v>32026.973999999995</v>
      </c>
      <c r="V294" s="92"/>
      <c r="W294" s="100">
        <v>23570.61</v>
      </c>
      <c r="X294" s="92"/>
      <c r="Y294" s="87">
        <v>17821.082999999999</v>
      </c>
      <c r="Z294" s="92"/>
      <c r="AA294" s="106">
        <f t="shared" si="35"/>
        <v>191666.14319999999</v>
      </c>
    </row>
    <row r="295" spans="1:27" s="49" customFormat="1" ht="15.75" x14ac:dyDescent="0.25">
      <c r="A295" s="49" t="s">
        <v>89</v>
      </c>
      <c r="C295" s="100"/>
      <c r="D295" s="93"/>
      <c r="E295" s="100">
        <v>-19.555000000000003</v>
      </c>
      <c r="F295" s="87"/>
      <c r="G295" s="100">
        <v>3202.6150000000002</v>
      </c>
      <c r="H295" s="87"/>
      <c r="I295" s="100">
        <v>2854.0030000000006</v>
      </c>
      <c r="J295" s="87"/>
      <c r="K295" s="100">
        <v>5577.835</v>
      </c>
      <c r="L295" s="87"/>
      <c r="M295" s="100">
        <v>2109.8629999999998</v>
      </c>
      <c r="N295" s="92"/>
      <c r="O295" s="87">
        <v>3697.2330000000002</v>
      </c>
      <c r="P295" s="107"/>
      <c r="Q295" s="115">
        <v>4660.4620000000004</v>
      </c>
      <c r="R295" s="92"/>
      <c r="S295" s="115">
        <v>6071.7049999999999</v>
      </c>
      <c r="T295" s="92"/>
      <c r="U295" s="115">
        <v>7625.4699999999993</v>
      </c>
      <c r="V295" s="92"/>
      <c r="W295" s="100">
        <v>5612.05</v>
      </c>
      <c r="X295" s="92"/>
      <c r="Y295" s="87">
        <v>4243.1149999999998</v>
      </c>
      <c r="Z295" s="92"/>
      <c r="AA295" s="106">
        <f t="shared" si="35"/>
        <v>45634.796000000002</v>
      </c>
    </row>
    <row r="296" spans="1:27" s="49" customFormat="1" ht="13.5" x14ac:dyDescent="0.25">
      <c r="C296" s="100"/>
      <c r="D296" s="93"/>
      <c r="E296" s="100"/>
      <c r="F296" s="87"/>
      <c r="G296" s="100"/>
      <c r="H296" s="87"/>
      <c r="I296" s="100"/>
      <c r="J296" s="87"/>
      <c r="K296" s="100"/>
      <c r="L296" s="87"/>
      <c r="M296" s="100"/>
      <c r="N296" s="92"/>
      <c r="O296" s="87"/>
      <c r="P296" s="107"/>
      <c r="Q296" s="115"/>
      <c r="R296" s="92"/>
      <c r="S296" s="115"/>
      <c r="T296" s="92"/>
      <c r="U296" s="115"/>
      <c r="V296" s="92"/>
      <c r="W296" s="100"/>
      <c r="X296" s="92"/>
      <c r="Y296" s="87"/>
      <c r="Z296" s="92"/>
      <c r="AA296" s="106"/>
    </row>
    <row r="297" spans="1:27" s="49" customFormat="1" ht="15" x14ac:dyDescent="0.25">
      <c r="C297" s="100"/>
      <c r="D297" s="93"/>
      <c r="E297" s="100"/>
      <c r="F297" s="87"/>
      <c r="G297" s="100"/>
      <c r="H297" s="87"/>
      <c r="I297" s="100"/>
      <c r="J297" s="87"/>
      <c r="K297" s="100"/>
      <c r="L297" s="87"/>
      <c r="M297" s="100"/>
      <c r="N297" s="92"/>
      <c r="O297" s="87"/>
      <c r="P297" s="107"/>
      <c r="Q297" s="115"/>
      <c r="R297" s="92"/>
      <c r="S297" s="115"/>
      <c r="T297" s="92"/>
      <c r="U297" s="115"/>
      <c r="V297" s="92"/>
      <c r="W297" s="98"/>
      <c r="X297" s="92"/>
      <c r="Y297" s="87"/>
      <c r="Z297" s="92"/>
      <c r="AA297" s="106"/>
    </row>
    <row r="298" spans="1:27" s="49" customFormat="1" ht="15.75" x14ac:dyDescent="0.25">
      <c r="A298" s="36" t="s">
        <v>138</v>
      </c>
      <c r="C298" s="98"/>
      <c r="D298" s="93"/>
      <c r="E298" s="98"/>
      <c r="F298" s="87"/>
      <c r="G298" s="98"/>
      <c r="H298" s="87"/>
      <c r="I298" s="98"/>
      <c r="J298" s="87"/>
      <c r="K298" s="98"/>
      <c r="L298" s="87"/>
      <c r="M298" s="98"/>
      <c r="N298" s="92"/>
      <c r="O298" s="97"/>
      <c r="P298" s="107"/>
      <c r="Q298" s="116"/>
      <c r="R298" s="92"/>
      <c r="S298" s="116"/>
      <c r="T298" s="92"/>
      <c r="U298" s="116"/>
      <c r="V298" s="92"/>
      <c r="W298" s="98"/>
      <c r="X298" s="92"/>
      <c r="Y298" s="87"/>
      <c r="Z298" s="92"/>
      <c r="AA298" s="87"/>
    </row>
    <row r="299" spans="1:27" s="49" customFormat="1" ht="13.5" x14ac:dyDescent="0.25">
      <c r="A299" s="49" t="s">
        <v>1</v>
      </c>
      <c r="C299" s="100"/>
      <c r="D299" s="93"/>
      <c r="E299" s="100"/>
      <c r="F299" s="87"/>
      <c r="G299" s="100"/>
      <c r="H299" s="87"/>
      <c r="I299" s="100">
        <v>115845.38</v>
      </c>
      <c r="J299" s="87"/>
      <c r="K299" s="100">
        <v>176316.15</v>
      </c>
      <c r="L299" s="87"/>
      <c r="M299" s="100">
        <v>76793.62</v>
      </c>
      <c r="N299" s="92"/>
      <c r="O299" s="87">
        <v>225453.46</v>
      </c>
      <c r="P299" s="107"/>
      <c r="Q299" s="115">
        <v>307386.46999999997</v>
      </c>
      <c r="R299" s="92"/>
      <c r="S299" s="115">
        <v>521403.23</v>
      </c>
      <c r="T299" s="92"/>
      <c r="U299" s="115">
        <v>555023.91</v>
      </c>
      <c r="V299" s="92"/>
      <c r="W299" s="100">
        <v>435154.12</v>
      </c>
      <c r="X299" s="92"/>
      <c r="Y299" s="87">
        <v>407063.10000000003</v>
      </c>
      <c r="Z299" s="92"/>
      <c r="AA299" s="87">
        <f>SUM(C299:Z299)</f>
        <v>2820439.4400000004</v>
      </c>
    </row>
    <row r="300" spans="1:27" s="49" customFormat="1" ht="13.5" x14ac:dyDescent="0.25">
      <c r="A300" s="49" t="s">
        <v>2</v>
      </c>
      <c r="C300" s="100"/>
      <c r="D300" s="93"/>
      <c r="E300" s="100"/>
      <c r="F300" s="87"/>
      <c r="G300" s="100"/>
      <c r="H300" s="87"/>
      <c r="I300" s="100">
        <v>105443.93</v>
      </c>
      <c r="J300" s="87"/>
      <c r="K300" s="100">
        <v>162464.66</v>
      </c>
      <c r="L300" s="87"/>
      <c r="M300" s="100">
        <v>66114.05</v>
      </c>
      <c r="N300" s="92"/>
      <c r="O300" s="87">
        <v>200795.9</v>
      </c>
      <c r="P300" s="107"/>
      <c r="Q300" s="115">
        <v>277372.86000000004</v>
      </c>
      <c r="R300" s="92"/>
      <c r="S300" s="115">
        <v>475783.53999999992</v>
      </c>
      <c r="T300" s="92"/>
      <c r="U300" s="115">
        <v>497097.83999999997</v>
      </c>
      <c r="V300" s="92"/>
      <c r="W300" s="100">
        <v>389612.74000000005</v>
      </c>
      <c r="X300" s="92"/>
      <c r="Y300" s="92">
        <v>369996.82999999996</v>
      </c>
      <c r="Z300" s="92"/>
      <c r="AA300" s="87">
        <f t="shared" ref="AA300:AA303" si="36">SUM(C300:Z300)</f>
        <v>2544682.35</v>
      </c>
    </row>
    <row r="301" spans="1:27" s="49" customFormat="1" ht="15.75" x14ac:dyDescent="0.25">
      <c r="A301" s="49" t="s">
        <v>88</v>
      </c>
      <c r="C301" s="100"/>
      <c r="D301" s="93"/>
      <c r="E301" s="100"/>
      <c r="F301" s="87"/>
      <c r="G301" s="100"/>
      <c r="H301" s="87"/>
      <c r="I301" s="100">
        <v>0</v>
      </c>
      <c r="J301" s="87"/>
      <c r="K301" s="100">
        <v>0</v>
      </c>
      <c r="L301" s="87"/>
      <c r="M301" s="100">
        <v>0</v>
      </c>
      <c r="N301" s="92"/>
      <c r="O301" s="87">
        <v>0</v>
      </c>
      <c r="P301" s="107"/>
      <c r="Q301" s="115">
        <v>0</v>
      </c>
      <c r="R301" s="92"/>
      <c r="S301" s="115">
        <v>0</v>
      </c>
      <c r="T301" s="92"/>
      <c r="U301" s="115">
        <v>0</v>
      </c>
      <c r="V301" s="92"/>
      <c r="W301" s="100">
        <v>0</v>
      </c>
      <c r="X301" s="92"/>
      <c r="Y301" s="92">
        <v>0</v>
      </c>
      <c r="Z301" s="92"/>
      <c r="AA301" s="87">
        <f t="shared" si="36"/>
        <v>0</v>
      </c>
    </row>
    <row r="302" spans="1:27" s="49" customFormat="1" ht="13.5" x14ac:dyDescent="0.25">
      <c r="A302" s="49" t="s">
        <v>31</v>
      </c>
      <c r="C302" s="100"/>
      <c r="D302" s="93"/>
      <c r="E302" s="100"/>
      <c r="F302" s="87"/>
      <c r="G302" s="100"/>
      <c r="H302" s="87"/>
      <c r="I302" s="100">
        <v>10401.449999999999</v>
      </c>
      <c r="J302" s="87"/>
      <c r="K302" s="100">
        <v>13851.490000000002</v>
      </c>
      <c r="L302" s="87"/>
      <c r="M302" s="100">
        <v>10679.57</v>
      </c>
      <c r="N302" s="92"/>
      <c r="O302" s="87">
        <v>24657.559999999998</v>
      </c>
      <c r="P302" s="107"/>
      <c r="Q302" s="115">
        <v>30013.61</v>
      </c>
      <c r="R302" s="92"/>
      <c r="S302" s="115">
        <v>45619.69</v>
      </c>
      <c r="T302" s="92"/>
      <c r="U302" s="115">
        <v>57926.07</v>
      </c>
      <c r="V302" s="92"/>
      <c r="W302" s="100">
        <v>45541.38</v>
      </c>
      <c r="X302" s="92"/>
      <c r="Y302" s="92">
        <v>37066.269999999997</v>
      </c>
      <c r="Z302" s="92"/>
      <c r="AA302" s="87">
        <f t="shared" si="36"/>
        <v>275757.09000000003</v>
      </c>
    </row>
    <row r="303" spans="1:27" s="49" customFormat="1" ht="13.5" x14ac:dyDescent="0.25">
      <c r="A303" s="49" t="s">
        <v>87</v>
      </c>
      <c r="C303" s="100"/>
      <c r="D303" s="93"/>
      <c r="E303" s="100"/>
      <c r="F303" s="87"/>
      <c r="G303" s="100"/>
      <c r="H303" s="87"/>
      <c r="I303" s="100">
        <v>4368.6090000000004</v>
      </c>
      <c r="J303" s="87"/>
      <c r="K303" s="100">
        <v>5817.6257999999998</v>
      </c>
      <c r="L303" s="87"/>
      <c r="M303" s="100">
        <v>4485.4193999999998</v>
      </c>
      <c r="N303" s="92"/>
      <c r="O303" s="87">
        <v>10356.1752</v>
      </c>
      <c r="P303" s="107"/>
      <c r="Q303" s="115">
        <v>12605.716199999999</v>
      </c>
      <c r="R303" s="92"/>
      <c r="S303" s="115">
        <v>19160.269799999998</v>
      </c>
      <c r="T303" s="92"/>
      <c r="U303" s="115">
        <v>24328.949399999998</v>
      </c>
      <c r="V303" s="92"/>
      <c r="W303" s="100">
        <v>19127.3796</v>
      </c>
      <c r="X303" s="92"/>
      <c r="Y303" s="92">
        <v>15567.833400000003</v>
      </c>
      <c r="Z303" s="92"/>
      <c r="AA303" s="87">
        <f t="shared" si="36"/>
        <v>115817.97779999999</v>
      </c>
    </row>
    <row r="304" spans="1:27" s="49" customFormat="1" ht="15.75" x14ac:dyDescent="0.25">
      <c r="A304" s="49" t="s">
        <v>89</v>
      </c>
      <c r="C304" s="100"/>
      <c r="D304" s="93"/>
      <c r="E304" s="100"/>
      <c r="F304" s="87"/>
      <c r="G304" s="100"/>
      <c r="H304" s="87"/>
      <c r="I304" s="100">
        <v>1040.1450000000002</v>
      </c>
      <c r="J304" s="87"/>
      <c r="K304" s="100">
        <v>1385.1490000000001</v>
      </c>
      <c r="L304" s="87"/>
      <c r="M304" s="100">
        <v>1067.9570000000001</v>
      </c>
      <c r="N304" s="92"/>
      <c r="O304" s="87">
        <v>2465.7559999999999</v>
      </c>
      <c r="P304" s="107"/>
      <c r="Q304" s="115">
        <v>3001.3609999999999</v>
      </c>
      <c r="R304" s="92"/>
      <c r="S304" s="115">
        <v>4561.9690000000001</v>
      </c>
      <c r="T304" s="92"/>
      <c r="U304" s="115">
        <v>5792.6070000000009</v>
      </c>
      <c r="V304" s="92"/>
      <c r="W304" s="100">
        <v>4554.1379999999999</v>
      </c>
      <c r="X304" s="92"/>
      <c r="Y304" s="92">
        <v>3706.627</v>
      </c>
      <c r="Z304" s="92"/>
      <c r="AA304" s="87">
        <f>SUM(C304:Z304)</f>
        <v>27575.708999999999</v>
      </c>
    </row>
    <row r="305" spans="1:27" s="49" customFormat="1" ht="13.5" x14ac:dyDescent="0.25">
      <c r="C305" s="100"/>
      <c r="D305" s="93"/>
      <c r="E305" s="100"/>
      <c r="F305" s="87"/>
      <c r="G305" s="100"/>
      <c r="H305" s="87"/>
      <c r="I305" s="100"/>
      <c r="J305" s="87"/>
      <c r="K305" s="100"/>
      <c r="L305" s="87"/>
      <c r="M305" s="100"/>
      <c r="N305" s="92"/>
      <c r="O305" s="87"/>
      <c r="P305" s="107"/>
      <c r="Q305" s="115"/>
      <c r="R305" s="92"/>
      <c r="S305" s="115"/>
      <c r="T305" s="92"/>
      <c r="U305" s="115"/>
      <c r="V305" s="92"/>
      <c r="W305" s="100"/>
      <c r="X305" s="92"/>
      <c r="Y305" s="92"/>
      <c r="Z305" s="92"/>
      <c r="AA305" s="87"/>
    </row>
    <row r="306" spans="1:27" s="49" customFormat="1" ht="15.75" x14ac:dyDescent="0.25">
      <c r="A306" s="36" t="s">
        <v>136</v>
      </c>
      <c r="C306" s="100"/>
      <c r="D306" s="93"/>
      <c r="E306" s="100"/>
      <c r="F306" s="87"/>
      <c r="G306" s="100"/>
      <c r="H306" s="87"/>
      <c r="I306" s="100"/>
      <c r="J306" s="87"/>
      <c r="K306" s="98"/>
      <c r="L306" s="87"/>
      <c r="M306" s="98"/>
      <c r="N306" s="92"/>
      <c r="O306" s="97"/>
      <c r="P306" s="107"/>
      <c r="Q306" s="116"/>
      <c r="R306" s="92"/>
      <c r="S306" s="116"/>
      <c r="T306" s="92"/>
      <c r="U306" s="116"/>
      <c r="V306" s="92"/>
      <c r="W306" s="98"/>
      <c r="X306" s="92"/>
      <c r="Y306" s="92"/>
      <c r="Z306" s="92"/>
      <c r="AA306" s="87"/>
    </row>
    <row r="307" spans="1:27" s="49" customFormat="1" ht="13.5" x14ac:dyDescent="0.25">
      <c r="A307" s="49" t="s">
        <v>1</v>
      </c>
      <c r="C307" s="100"/>
      <c r="D307" s="93"/>
      <c r="E307" s="100"/>
      <c r="F307" s="87"/>
      <c r="G307" s="100"/>
      <c r="H307" s="87"/>
      <c r="I307" s="100"/>
      <c r="J307" s="87"/>
      <c r="K307" s="100">
        <v>25082.33</v>
      </c>
      <c r="L307" s="87"/>
      <c r="M307" s="100">
        <v>78310.990000000005</v>
      </c>
      <c r="N307" s="92"/>
      <c r="O307" s="87">
        <v>310718.02</v>
      </c>
      <c r="P307" s="107"/>
      <c r="Q307" s="115">
        <v>437108.16</v>
      </c>
      <c r="R307" s="92"/>
      <c r="S307" s="115">
        <v>685066.72</v>
      </c>
      <c r="T307" s="92"/>
      <c r="U307" s="115">
        <v>733491.56999999983</v>
      </c>
      <c r="V307" s="92"/>
      <c r="W307" s="100">
        <v>385881.0799999999</v>
      </c>
      <c r="X307" s="92"/>
      <c r="Y307" s="92">
        <v>617314.85999999987</v>
      </c>
      <c r="Z307" s="92"/>
      <c r="AA307" s="87">
        <f>SUM(C307:Z307)</f>
        <v>3272973.73</v>
      </c>
    </row>
    <row r="308" spans="1:27" s="49" customFormat="1" ht="13.5" x14ac:dyDescent="0.25">
      <c r="A308" s="49" t="s">
        <v>2</v>
      </c>
      <c r="C308" s="100"/>
      <c r="D308" s="93"/>
      <c r="E308" s="100"/>
      <c r="F308" s="87"/>
      <c r="G308" s="100"/>
      <c r="H308" s="87"/>
      <c r="I308" s="100"/>
      <c r="J308" s="87"/>
      <c r="K308" s="100">
        <v>20915.2</v>
      </c>
      <c r="L308" s="87"/>
      <c r="M308" s="100">
        <v>68281.88</v>
      </c>
      <c r="N308" s="92"/>
      <c r="O308" s="87">
        <v>291909.12</v>
      </c>
      <c r="P308" s="107"/>
      <c r="Q308" s="115">
        <v>411359.94999999995</v>
      </c>
      <c r="R308" s="92"/>
      <c r="S308" s="115">
        <v>635308.33000000007</v>
      </c>
      <c r="T308" s="92"/>
      <c r="U308" s="115">
        <v>673945.99</v>
      </c>
      <c r="V308" s="92"/>
      <c r="W308" s="100">
        <v>337966.83999999997</v>
      </c>
      <c r="X308" s="92"/>
      <c r="Y308" s="92">
        <v>566745.27</v>
      </c>
      <c r="Z308" s="92"/>
      <c r="AA308" s="87">
        <f t="shared" ref="AA308:AA311" si="37">SUM(C308:Z308)</f>
        <v>3006432.5799999996</v>
      </c>
    </row>
    <row r="309" spans="1:27" s="49" customFormat="1" ht="15.75" x14ac:dyDescent="0.25">
      <c r="A309" s="49" t="s">
        <v>88</v>
      </c>
      <c r="C309" s="98"/>
      <c r="D309" s="93"/>
      <c r="E309" s="98"/>
      <c r="F309" s="87"/>
      <c r="G309" s="98"/>
      <c r="H309" s="87"/>
      <c r="I309" s="98"/>
      <c r="J309" s="87"/>
      <c r="K309" s="100">
        <v>0</v>
      </c>
      <c r="L309" s="87"/>
      <c r="M309" s="100">
        <v>0</v>
      </c>
      <c r="N309" s="92"/>
      <c r="O309" s="87">
        <v>0</v>
      </c>
      <c r="P309" s="107"/>
      <c r="Q309" s="115">
        <v>0</v>
      </c>
      <c r="R309" s="92"/>
      <c r="S309" s="115">
        <v>0</v>
      </c>
      <c r="T309" s="92"/>
      <c r="U309" s="115">
        <v>0</v>
      </c>
      <c r="V309" s="92"/>
      <c r="W309" s="100">
        <v>0</v>
      </c>
      <c r="X309" s="92"/>
      <c r="Y309" s="92">
        <v>0</v>
      </c>
      <c r="Z309" s="92"/>
      <c r="AA309" s="87">
        <f t="shared" si="37"/>
        <v>0</v>
      </c>
    </row>
    <row r="310" spans="1:27" s="49" customFormat="1" ht="13.5" x14ac:dyDescent="0.25">
      <c r="A310" s="49" t="s">
        <v>31</v>
      </c>
      <c r="C310" s="100"/>
      <c r="D310" s="93"/>
      <c r="E310" s="100"/>
      <c r="F310" s="87"/>
      <c r="G310" s="100"/>
      <c r="H310" s="87"/>
      <c r="I310" s="100"/>
      <c r="J310" s="87"/>
      <c r="K310" s="100">
        <v>4167.13</v>
      </c>
      <c r="L310" s="87"/>
      <c r="M310" s="100">
        <v>10029.11</v>
      </c>
      <c r="N310" s="92"/>
      <c r="O310" s="87">
        <v>18808.899999999998</v>
      </c>
      <c r="P310" s="107"/>
      <c r="Q310" s="115">
        <v>25748.210000000003</v>
      </c>
      <c r="R310" s="92"/>
      <c r="S310" s="115">
        <v>49758.389999999992</v>
      </c>
      <c r="T310" s="92"/>
      <c r="U310" s="115">
        <v>59545.58</v>
      </c>
      <c r="V310" s="92"/>
      <c r="W310" s="100">
        <v>47914.239999999991</v>
      </c>
      <c r="X310" s="92"/>
      <c r="Y310" s="92">
        <v>50569.590000000004</v>
      </c>
      <c r="Z310" s="92"/>
      <c r="AA310" s="87">
        <f t="shared" si="37"/>
        <v>266541.15000000002</v>
      </c>
    </row>
    <row r="311" spans="1:27" s="49" customFormat="1" ht="13.5" x14ac:dyDescent="0.25">
      <c r="A311" s="49" t="s">
        <v>87</v>
      </c>
      <c r="C311" s="100"/>
      <c r="D311" s="93"/>
      <c r="E311" s="100"/>
      <c r="F311" s="87"/>
      <c r="G311" s="100"/>
      <c r="H311" s="87"/>
      <c r="I311" s="100"/>
      <c r="J311" s="87"/>
      <c r="K311" s="100">
        <v>1750.1946</v>
      </c>
      <c r="L311" s="87"/>
      <c r="M311" s="100">
        <v>4212.2262000000001</v>
      </c>
      <c r="N311" s="92"/>
      <c r="O311" s="87">
        <v>7899.7379999999994</v>
      </c>
      <c r="P311" s="107"/>
      <c r="Q311" s="115">
        <v>10814.2482</v>
      </c>
      <c r="R311" s="92"/>
      <c r="S311" s="115">
        <v>20898.523799999995</v>
      </c>
      <c r="T311" s="92"/>
      <c r="U311" s="115">
        <v>25009.143600000003</v>
      </c>
      <c r="V311" s="92"/>
      <c r="W311" s="100">
        <v>20123.980799999998</v>
      </c>
      <c r="X311" s="92"/>
      <c r="Y311" s="92">
        <v>21239.227800000001</v>
      </c>
      <c r="Z311" s="92"/>
      <c r="AA311" s="87">
        <f t="shared" si="37"/>
        <v>111947.283</v>
      </c>
    </row>
    <row r="312" spans="1:27" s="49" customFormat="1" ht="15.75" x14ac:dyDescent="0.25">
      <c r="A312" s="49" t="s">
        <v>89</v>
      </c>
      <c r="C312" s="100"/>
      <c r="D312" s="93"/>
      <c r="E312" s="100"/>
      <c r="F312" s="87"/>
      <c r="G312" s="100"/>
      <c r="H312" s="87"/>
      <c r="I312" s="100"/>
      <c r="J312" s="87"/>
      <c r="K312" s="100">
        <v>416.71299999999997</v>
      </c>
      <c r="L312" s="87"/>
      <c r="M312" s="100">
        <v>1002.9110000000001</v>
      </c>
      <c r="N312" s="92"/>
      <c r="O312" s="87">
        <v>1880.89</v>
      </c>
      <c r="P312" s="107"/>
      <c r="Q312" s="115">
        <v>2574.8210000000004</v>
      </c>
      <c r="R312" s="92"/>
      <c r="S312" s="115">
        <v>4975.8390000000009</v>
      </c>
      <c r="T312" s="92"/>
      <c r="U312" s="115">
        <v>5954.5579999999991</v>
      </c>
      <c r="V312" s="92"/>
      <c r="W312" s="100">
        <v>4791.424</v>
      </c>
      <c r="X312" s="92"/>
      <c r="Y312" s="92">
        <v>5056.9589999999998</v>
      </c>
      <c r="Z312" s="92"/>
      <c r="AA312" s="87">
        <f>SUM(C312:Z312)</f>
        <v>26654.115000000002</v>
      </c>
    </row>
    <row r="313" spans="1:27" s="49" customFormat="1" ht="13.5" x14ac:dyDescent="0.25">
      <c r="C313" s="100"/>
      <c r="D313" s="93"/>
      <c r="E313" s="100"/>
      <c r="F313" s="87"/>
      <c r="G313" s="100"/>
      <c r="H313" s="87"/>
      <c r="I313" s="100"/>
      <c r="J313" s="87"/>
      <c r="K313" s="100"/>
      <c r="L313" s="87"/>
      <c r="M313" s="100"/>
      <c r="N313" s="92"/>
      <c r="O313" s="87"/>
      <c r="P313" s="92"/>
      <c r="Q313" s="115"/>
      <c r="R313" s="92"/>
      <c r="S313" s="115"/>
      <c r="T313" s="92"/>
      <c r="U313" s="115"/>
      <c r="V313" s="92"/>
      <c r="W313" s="100"/>
      <c r="X313" s="92"/>
      <c r="Y313" s="92"/>
      <c r="Z313" s="92"/>
      <c r="AA313" s="87"/>
    </row>
    <row r="314" spans="1:27" s="49" customFormat="1" ht="15.75" x14ac:dyDescent="0.25">
      <c r="A314" s="36" t="s">
        <v>137</v>
      </c>
      <c r="C314" s="100"/>
      <c r="D314" s="93"/>
      <c r="E314" s="100"/>
      <c r="F314" s="87"/>
      <c r="G314" s="100"/>
      <c r="H314" s="87"/>
      <c r="I314" s="100"/>
      <c r="J314" s="87"/>
      <c r="K314" s="98"/>
      <c r="L314" s="87"/>
      <c r="M314" s="98"/>
      <c r="N314" s="92"/>
      <c r="O314" s="97"/>
      <c r="P314" s="92"/>
      <c r="Q314" s="116"/>
      <c r="R314" s="92"/>
      <c r="S314" s="116"/>
      <c r="T314" s="92"/>
      <c r="U314" s="116"/>
      <c r="V314" s="92"/>
      <c r="W314" s="98"/>
      <c r="X314" s="92"/>
      <c r="Y314" s="92"/>
      <c r="Z314" s="92"/>
      <c r="AA314" s="87"/>
    </row>
    <row r="315" spans="1:27" s="49" customFormat="1" ht="13.5" x14ac:dyDescent="0.25">
      <c r="A315" s="49" t="s">
        <v>1</v>
      </c>
      <c r="C315" s="100"/>
      <c r="D315" s="93"/>
      <c r="E315" s="100"/>
      <c r="F315" s="87"/>
      <c r="G315" s="100"/>
      <c r="H315" s="87"/>
      <c r="I315" s="100"/>
      <c r="J315" s="87"/>
      <c r="K315" s="100">
        <v>22553.440000000002</v>
      </c>
      <c r="L315" s="87"/>
      <c r="M315" s="100">
        <v>29894.409999999996</v>
      </c>
      <c r="N315" s="92"/>
      <c r="O315" s="87">
        <v>77028.38</v>
      </c>
      <c r="P315" s="92"/>
      <c r="Q315" s="115">
        <v>65554.11</v>
      </c>
      <c r="R315" s="92"/>
      <c r="S315" s="115">
        <v>185955.72999999998</v>
      </c>
      <c r="T315" s="92"/>
      <c r="U315" s="115">
        <v>157269.08000000002</v>
      </c>
      <c r="V315" s="92"/>
      <c r="W315" s="100">
        <v>149663.06000000003</v>
      </c>
      <c r="X315" s="92"/>
      <c r="Y315" s="92">
        <v>118819.97000000002</v>
      </c>
      <c r="Z315" s="92"/>
      <c r="AA315" s="87">
        <f>SUM(C315:Z315)</f>
        <v>806738.18</v>
      </c>
    </row>
    <row r="316" spans="1:27" s="49" customFormat="1" ht="13.5" x14ac:dyDescent="0.25">
      <c r="A316" s="49" t="s">
        <v>2</v>
      </c>
      <c r="C316" s="100"/>
      <c r="D316" s="93"/>
      <c r="E316" s="100"/>
      <c r="F316" s="87"/>
      <c r="G316" s="100"/>
      <c r="H316" s="87"/>
      <c r="I316" s="100"/>
      <c r="J316" s="87"/>
      <c r="K316" s="100">
        <v>21245.359999999997</v>
      </c>
      <c r="L316" s="87"/>
      <c r="M316" s="100">
        <v>26989.940000000002</v>
      </c>
      <c r="N316" s="92"/>
      <c r="O316" s="87">
        <v>71444.239999999991</v>
      </c>
      <c r="P316" s="92"/>
      <c r="Q316" s="115">
        <v>59638.48</v>
      </c>
      <c r="R316" s="92"/>
      <c r="S316" s="115">
        <v>166482.78</v>
      </c>
      <c r="T316" s="92"/>
      <c r="U316" s="115">
        <v>138610.53</v>
      </c>
      <c r="V316" s="92"/>
      <c r="W316" s="100">
        <v>137947.68</v>
      </c>
      <c r="X316" s="92"/>
      <c r="Y316" s="92">
        <v>105724.74000000002</v>
      </c>
      <c r="Z316" s="92"/>
      <c r="AA316" s="87">
        <f t="shared" ref="AA316:AA319" si="38">SUM(C316:Z316)</f>
        <v>728083.75</v>
      </c>
    </row>
    <row r="317" spans="1:27" s="49" customFormat="1" ht="15.75" x14ac:dyDescent="0.25">
      <c r="A317" s="49" t="s">
        <v>88</v>
      </c>
      <c r="C317" s="98"/>
      <c r="D317" s="93"/>
      <c r="E317" s="98"/>
      <c r="F317" s="87"/>
      <c r="G317" s="98"/>
      <c r="H317" s="87"/>
      <c r="I317" s="98"/>
      <c r="J317" s="87"/>
      <c r="K317" s="100">
        <v>0</v>
      </c>
      <c r="L317" s="87"/>
      <c r="M317" s="100">
        <v>0</v>
      </c>
      <c r="N317" s="92"/>
      <c r="O317" s="87">
        <v>0</v>
      </c>
      <c r="P317" s="92"/>
      <c r="Q317" s="115">
        <v>0</v>
      </c>
      <c r="R317" s="92"/>
      <c r="S317" s="115">
        <v>0</v>
      </c>
      <c r="T317" s="92"/>
      <c r="U317" s="115">
        <v>0</v>
      </c>
      <c r="V317" s="92"/>
      <c r="W317" s="100">
        <v>0</v>
      </c>
      <c r="X317" s="92"/>
      <c r="Y317" s="92">
        <v>0</v>
      </c>
      <c r="Z317" s="92"/>
      <c r="AA317" s="87">
        <f t="shared" si="38"/>
        <v>0</v>
      </c>
    </row>
    <row r="318" spans="1:27" s="49" customFormat="1" ht="13.5" x14ac:dyDescent="0.25">
      <c r="A318" s="49" t="s">
        <v>31</v>
      </c>
      <c r="C318" s="100"/>
      <c r="D318" s="93"/>
      <c r="E318" s="100"/>
      <c r="F318" s="87"/>
      <c r="G318" s="100"/>
      <c r="H318" s="87"/>
      <c r="I318" s="100"/>
      <c r="J318" s="87"/>
      <c r="K318" s="100">
        <v>1308.08</v>
      </c>
      <c r="L318" s="87"/>
      <c r="M318" s="100">
        <v>2904.4700000000007</v>
      </c>
      <c r="N318" s="92"/>
      <c r="O318" s="87">
        <v>5584.14</v>
      </c>
      <c r="P318" s="92"/>
      <c r="Q318" s="115">
        <v>5915.63</v>
      </c>
      <c r="R318" s="92"/>
      <c r="S318" s="115">
        <v>19472.949999999997</v>
      </c>
      <c r="T318" s="92"/>
      <c r="U318" s="115">
        <v>18658.550000000003</v>
      </c>
      <c r="V318" s="92"/>
      <c r="W318" s="100">
        <v>11715.380000000001</v>
      </c>
      <c r="X318" s="92"/>
      <c r="Y318" s="92">
        <v>13095.23</v>
      </c>
      <c r="Z318" s="92"/>
      <c r="AA318" s="87">
        <f t="shared" si="38"/>
        <v>78654.430000000008</v>
      </c>
    </row>
    <row r="319" spans="1:27" s="49" customFormat="1" ht="13.5" x14ac:dyDescent="0.25">
      <c r="A319" s="49" t="s">
        <v>87</v>
      </c>
      <c r="C319" s="100"/>
      <c r="D319" s="93"/>
      <c r="E319" s="100"/>
      <c r="F319" s="87"/>
      <c r="G319" s="100"/>
      <c r="H319" s="87"/>
      <c r="I319" s="100"/>
      <c r="J319" s="87"/>
      <c r="K319" s="100">
        <v>549.39359999999999</v>
      </c>
      <c r="L319" s="87"/>
      <c r="M319" s="100">
        <v>1219.8773999999999</v>
      </c>
      <c r="N319" s="92"/>
      <c r="O319" s="87">
        <v>2345.3388000000004</v>
      </c>
      <c r="P319" s="92"/>
      <c r="Q319" s="115">
        <v>2484.5645999999997</v>
      </c>
      <c r="R319" s="92"/>
      <c r="S319" s="115">
        <v>8178.6389999999992</v>
      </c>
      <c r="T319" s="92"/>
      <c r="U319" s="115">
        <v>7836.5909999999985</v>
      </c>
      <c r="V319" s="92"/>
      <c r="W319" s="100">
        <v>4920.4595999999992</v>
      </c>
      <c r="X319" s="92"/>
      <c r="Y319" s="92">
        <v>5499.9966000000004</v>
      </c>
      <c r="Z319" s="92"/>
      <c r="AA319" s="87">
        <f t="shared" si="38"/>
        <v>33034.8606</v>
      </c>
    </row>
    <row r="320" spans="1:27" s="49" customFormat="1" ht="15.75" x14ac:dyDescent="0.25">
      <c r="A320" s="49" t="s">
        <v>89</v>
      </c>
      <c r="C320" s="100"/>
      <c r="D320" s="93"/>
      <c r="E320" s="100"/>
      <c r="F320" s="87"/>
      <c r="G320" s="100"/>
      <c r="H320" s="87"/>
      <c r="I320" s="100"/>
      <c r="J320" s="87"/>
      <c r="K320" s="100">
        <v>130.80799999999999</v>
      </c>
      <c r="L320" s="87"/>
      <c r="M320" s="100">
        <v>290.44700000000006</v>
      </c>
      <c r="N320" s="92"/>
      <c r="O320" s="87">
        <v>558.4140000000001</v>
      </c>
      <c r="P320" s="92"/>
      <c r="Q320" s="115">
        <v>591.56299999999999</v>
      </c>
      <c r="R320" s="92"/>
      <c r="S320" s="115">
        <v>1947.2950000000003</v>
      </c>
      <c r="T320" s="92"/>
      <c r="U320" s="115">
        <v>1865.8550000000002</v>
      </c>
      <c r="V320" s="92"/>
      <c r="W320" s="100">
        <v>1171.5380000000002</v>
      </c>
      <c r="X320" s="92"/>
      <c r="Y320" s="92">
        <v>1309.5230000000001</v>
      </c>
      <c r="Z320" s="92"/>
      <c r="AA320" s="87">
        <f>SUM(C320:Z320)</f>
        <v>7865.4430000000011</v>
      </c>
    </row>
    <row r="321" spans="1:27" s="49" customFormat="1" ht="13.5" x14ac:dyDescent="0.25">
      <c r="C321" s="100"/>
      <c r="D321" s="93"/>
      <c r="E321" s="100"/>
      <c r="F321" s="87"/>
      <c r="G321" s="100"/>
      <c r="H321" s="87"/>
      <c r="I321" s="100"/>
      <c r="J321" s="87"/>
      <c r="K321" s="100"/>
      <c r="L321" s="87"/>
      <c r="M321" s="100"/>
      <c r="N321" s="92"/>
      <c r="O321" s="87"/>
      <c r="P321" s="92"/>
      <c r="Q321" s="115"/>
      <c r="R321" s="92"/>
      <c r="S321" s="115"/>
      <c r="T321" s="92"/>
      <c r="U321" s="115"/>
      <c r="V321" s="92"/>
      <c r="W321" s="100"/>
      <c r="X321" s="92"/>
      <c r="Y321" s="92"/>
      <c r="Z321" s="92"/>
      <c r="AA321" s="87"/>
    </row>
    <row r="322" spans="1:27" s="49" customFormat="1" ht="15.75" x14ac:dyDescent="0.25">
      <c r="A322" s="36" t="s">
        <v>139</v>
      </c>
      <c r="C322" s="100"/>
      <c r="D322" s="93"/>
      <c r="E322" s="100"/>
      <c r="F322" s="87"/>
      <c r="G322" s="100"/>
      <c r="H322" s="87"/>
      <c r="I322" s="100"/>
      <c r="J322" s="87"/>
      <c r="K322" s="98"/>
      <c r="L322" s="87"/>
      <c r="M322" s="98"/>
      <c r="N322" s="92"/>
      <c r="O322" s="97"/>
      <c r="P322" s="92"/>
      <c r="Q322" s="116"/>
      <c r="R322" s="92"/>
      <c r="S322" s="116"/>
      <c r="T322" s="92"/>
      <c r="U322" s="116"/>
      <c r="V322" s="92"/>
      <c r="W322" s="98"/>
      <c r="X322" s="92"/>
      <c r="Y322" s="92"/>
      <c r="Z322" s="92"/>
      <c r="AA322" s="87"/>
    </row>
    <row r="323" spans="1:27" s="49" customFormat="1" ht="13.5" x14ac:dyDescent="0.25">
      <c r="A323" s="49" t="s">
        <v>1</v>
      </c>
      <c r="C323" s="100"/>
      <c r="D323" s="93"/>
      <c r="E323" s="100"/>
      <c r="F323" s="87"/>
      <c r="G323" s="100"/>
      <c r="H323" s="87"/>
      <c r="I323" s="100"/>
      <c r="J323" s="87"/>
      <c r="K323" s="100"/>
      <c r="L323" s="87"/>
      <c r="M323" s="100">
        <v>8958.35</v>
      </c>
      <c r="N323" s="92"/>
      <c r="O323" s="87">
        <v>406357.13999999996</v>
      </c>
      <c r="P323" s="92"/>
      <c r="Q323" s="115">
        <v>729975.47</v>
      </c>
      <c r="R323" s="92"/>
      <c r="S323" s="115">
        <v>1158041.0899999999</v>
      </c>
      <c r="T323" s="92"/>
      <c r="U323" s="115">
        <v>1569400.16</v>
      </c>
      <c r="V323" s="92"/>
      <c r="W323" s="100">
        <v>1566362.4700000002</v>
      </c>
      <c r="X323" s="92"/>
      <c r="Y323" s="92">
        <v>1374976.12</v>
      </c>
      <c r="Z323" s="92"/>
      <c r="AA323" s="87">
        <f>SUM(C323:Z323)</f>
        <v>6814070.7999999998</v>
      </c>
    </row>
    <row r="324" spans="1:27" s="49" customFormat="1" ht="13.5" x14ac:dyDescent="0.25">
      <c r="A324" s="49" t="s">
        <v>2</v>
      </c>
      <c r="C324" s="100"/>
      <c r="D324" s="93"/>
      <c r="E324" s="100"/>
      <c r="F324" s="87"/>
      <c r="G324" s="100"/>
      <c r="H324" s="87"/>
      <c r="I324" s="100"/>
      <c r="J324" s="87"/>
      <c r="K324" s="100"/>
      <c r="L324" s="87"/>
      <c r="M324" s="100">
        <v>10434.98</v>
      </c>
      <c r="N324" s="92"/>
      <c r="O324" s="87">
        <v>366832.89</v>
      </c>
      <c r="P324" s="92"/>
      <c r="Q324" s="115">
        <v>668141.88000000012</v>
      </c>
      <c r="R324" s="92"/>
      <c r="S324" s="115">
        <v>1074324.33</v>
      </c>
      <c r="T324" s="92"/>
      <c r="U324" s="115">
        <v>1449774.1400000001</v>
      </c>
      <c r="V324" s="92"/>
      <c r="W324" s="100">
        <v>1400150.0400000003</v>
      </c>
      <c r="X324" s="92"/>
      <c r="Y324" s="92">
        <v>1248040.1100000001</v>
      </c>
      <c r="Z324" s="92"/>
      <c r="AA324" s="87">
        <f t="shared" ref="AA324:AA327" si="39">SUM(C324:Z324)</f>
        <v>6217698.370000001</v>
      </c>
    </row>
    <row r="325" spans="1:27" s="49" customFormat="1" ht="15.75" x14ac:dyDescent="0.25">
      <c r="A325" s="49" t="s">
        <v>88</v>
      </c>
      <c r="C325" s="98"/>
      <c r="D325" s="93"/>
      <c r="E325" s="98"/>
      <c r="F325" s="87"/>
      <c r="G325" s="98"/>
      <c r="H325" s="87"/>
      <c r="I325" s="98"/>
      <c r="J325" s="87"/>
      <c r="K325" s="100"/>
      <c r="L325" s="87"/>
      <c r="M325" s="100">
        <v>0</v>
      </c>
      <c r="N325" s="92"/>
      <c r="O325" s="87">
        <v>0</v>
      </c>
      <c r="P325" s="92"/>
      <c r="Q325" s="115">
        <v>0</v>
      </c>
      <c r="R325" s="92"/>
      <c r="S325" s="115">
        <v>0</v>
      </c>
      <c r="T325" s="92"/>
      <c r="U325" s="115">
        <v>0</v>
      </c>
      <c r="V325" s="92"/>
      <c r="W325" s="100">
        <v>0</v>
      </c>
      <c r="X325" s="92"/>
      <c r="Y325" s="92">
        <v>0</v>
      </c>
      <c r="Z325" s="92"/>
      <c r="AA325" s="87">
        <f t="shared" si="39"/>
        <v>0</v>
      </c>
    </row>
    <row r="326" spans="1:27" s="49" customFormat="1" ht="13.5" x14ac:dyDescent="0.25">
      <c r="A326" s="49" t="s">
        <v>31</v>
      </c>
      <c r="C326" s="100"/>
      <c r="D326" s="93"/>
      <c r="E326" s="100"/>
      <c r="F326" s="87"/>
      <c r="G326" s="100"/>
      <c r="H326" s="87"/>
      <c r="I326" s="100"/>
      <c r="J326" s="87"/>
      <c r="K326" s="100"/>
      <c r="L326" s="87"/>
      <c r="M326" s="100">
        <v>-1476.63</v>
      </c>
      <c r="N326" s="92"/>
      <c r="O326" s="87">
        <v>39524.250000000007</v>
      </c>
      <c r="P326" s="92"/>
      <c r="Q326" s="115">
        <v>61833.59</v>
      </c>
      <c r="R326" s="92"/>
      <c r="S326" s="115">
        <v>83716.759999999995</v>
      </c>
      <c r="T326" s="92"/>
      <c r="U326" s="115">
        <v>119626.01999999999</v>
      </c>
      <c r="V326" s="92"/>
      <c r="W326" s="100">
        <v>166212.43</v>
      </c>
      <c r="X326" s="92"/>
      <c r="Y326" s="92">
        <v>126936.01000000001</v>
      </c>
      <c r="Z326" s="92"/>
      <c r="AA326" s="87">
        <f t="shared" si="39"/>
        <v>596372.42999999993</v>
      </c>
    </row>
    <row r="327" spans="1:27" s="49" customFormat="1" ht="13.5" x14ac:dyDescent="0.25">
      <c r="A327" s="49" t="s">
        <v>87</v>
      </c>
      <c r="C327" s="100"/>
      <c r="D327" s="93"/>
      <c r="E327" s="100"/>
      <c r="F327" s="87"/>
      <c r="G327" s="100"/>
      <c r="H327" s="87"/>
      <c r="I327" s="100"/>
      <c r="J327" s="87"/>
      <c r="K327" s="100"/>
      <c r="L327" s="87"/>
      <c r="M327" s="100">
        <v>-620.18459999999993</v>
      </c>
      <c r="N327" s="92"/>
      <c r="O327" s="87">
        <v>16600.185000000001</v>
      </c>
      <c r="P327" s="92"/>
      <c r="Q327" s="115">
        <v>25970.107799999994</v>
      </c>
      <c r="R327" s="92"/>
      <c r="S327" s="115">
        <v>35161.039199999999</v>
      </c>
      <c r="T327" s="92"/>
      <c r="U327" s="115">
        <v>50242.92839999999</v>
      </c>
      <c r="V327" s="92"/>
      <c r="W327" s="100">
        <v>69809.220599999986</v>
      </c>
      <c r="X327" s="92"/>
      <c r="Y327" s="92">
        <v>53313.124199999998</v>
      </c>
      <c r="Z327" s="92"/>
      <c r="AA327" s="87">
        <f t="shared" si="39"/>
        <v>250476.42059999995</v>
      </c>
    </row>
    <row r="328" spans="1:27" s="49" customFormat="1" ht="15.75" x14ac:dyDescent="0.25">
      <c r="A328" s="49" t="s">
        <v>89</v>
      </c>
      <c r="C328" s="100"/>
      <c r="D328" s="93"/>
      <c r="E328" s="100"/>
      <c r="F328" s="87"/>
      <c r="G328" s="100"/>
      <c r="H328" s="87"/>
      <c r="I328" s="100"/>
      <c r="J328" s="87"/>
      <c r="K328" s="100"/>
      <c r="L328" s="87"/>
      <c r="M328" s="100">
        <v>-147.66300000000001</v>
      </c>
      <c r="N328" s="92"/>
      <c r="O328" s="87">
        <v>3952.4250000000002</v>
      </c>
      <c r="P328" s="92"/>
      <c r="Q328" s="115">
        <v>6183.3590000000013</v>
      </c>
      <c r="R328" s="92"/>
      <c r="S328" s="115">
        <v>8371.6759999999995</v>
      </c>
      <c r="T328" s="92"/>
      <c r="U328" s="115">
        <v>11962.602000000003</v>
      </c>
      <c r="V328" s="92"/>
      <c r="W328" s="100">
        <v>16621.242999999999</v>
      </c>
      <c r="X328" s="92"/>
      <c r="Y328" s="92">
        <v>12693.601000000001</v>
      </c>
      <c r="Z328" s="92"/>
      <c r="AA328" s="87">
        <f>SUM(C328:Z328)</f>
        <v>59637.243000000002</v>
      </c>
    </row>
    <row r="329" spans="1:27" s="49" customFormat="1" ht="13.5" x14ac:dyDescent="0.25">
      <c r="C329" s="100"/>
      <c r="D329" s="93"/>
      <c r="E329" s="100"/>
      <c r="F329" s="87"/>
      <c r="G329" s="100"/>
      <c r="H329" s="87"/>
      <c r="I329" s="100"/>
      <c r="J329" s="87"/>
      <c r="K329" s="100"/>
      <c r="L329" s="87"/>
      <c r="M329" s="100"/>
      <c r="N329" s="92"/>
      <c r="O329" s="87"/>
      <c r="P329" s="92"/>
      <c r="Q329" s="115"/>
      <c r="R329" s="92"/>
      <c r="S329" s="115"/>
      <c r="T329" s="92"/>
      <c r="U329" s="115"/>
      <c r="V329" s="92"/>
      <c r="W329" s="100"/>
      <c r="X329" s="92"/>
      <c r="Y329" s="92"/>
      <c r="Z329" s="92"/>
      <c r="AA329" s="87"/>
    </row>
    <row r="330" spans="1:27" s="49" customFormat="1" ht="15.75" x14ac:dyDescent="0.25">
      <c r="A330" s="36" t="s">
        <v>140</v>
      </c>
      <c r="C330" s="100"/>
      <c r="D330" s="93"/>
      <c r="E330" s="100"/>
      <c r="F330" s="87"/>
      <c r="G330" s="100"/>
      <c r="H330" s="87"/>
      <c r="I330" s="100"/>
      <c r="J330" s="87"/>
      <c r="K330" s="100"/>
      <c r="L330" s="87"/>
      <c r="M330" s="100"/>
      <c r="N330" s="92"/>
      <c r="O330" s="97"/>
      <c r="P330" s="92"/>
      <c r="Q330" s="116"/>
      <c r="R330" s="92"/>
      <c r="S330" s="116"/>
      <c r="T330" s="92"/>
      <c r="U330" s="116"/>
      <c r="V330" s="92"/>
      <c r="W330" s="98"/>
      <c r="X330" s="92"/>
      <c r="Y330" s="92"/>
      <c r="Z330" s="92"/>
      <c r="AA330" s="87"/>
    </row>
    <row r="331" spans="1:27" s="49" customFormat="1" ht="13.5" x14ac:dyDescent="0.25">
      <c r="A331" s="49" t="s">
        <v>1</v>
      </c>
      <c r="C331" s="100"/>
      <c r="D331" s="93"/>
      <c r="E331" s="100"/>
      <c r="F331" s="87"/>
      <c r="G331" s="100"/>
      <c r="H331" s="87"/>
      <c r="I331" s="100"/>
      <c r="J331" s="87"/>
      <c r="K331" s="100"/>
      <c r="L331" s="87"/>
      <c r="M331" s="100"/>
      <c r="N331" s="92"/>
      <c r="O331" s="87">
        <v>386466.79</v>
      </c>
      <c r="P331" s="92"/>
      <c r="Q331" s="115">
        <v>499120.73</v>
      </c>
      <c r="R331" s="92"/>
      <c r="S331" s="115">
        <v>981130.14</v>
      </c>
      <c r="T331" s="92"/>
      <c r="U331" s="115">
        <v>1116774.3299999998</v>
      </c>
      <c r="V331" s="92"/>
      <c r="W331" s="100">
        <v>1009122.4300000002</v>
      </c>
      <c r="X331" s="92"/>
      <c r="Y331" s="92">
        <v>873172.54</v>
      </c>
      <c r="Z331" s="92"/>
      <c r="AA331" s="87">
        <f>SUM(C331:Z331)</f>
        <v>4865786.9600000009</v>
      </c>
    </row>
    <row r="332" spans="1:27" s="49" customFormat="1" ht="13.5" x14ac:dyDescent="0.25">
      <c r="A332" s="49" t="s">
        <v>2</v>
      </c>
      <c r="C332" s="100"/>
      <c r="D332" s="93"/>
      <c r="E332" s="100"/>
      <c r="F332" s="87"/>
      <c r="G332" s="100"/>
      <c r="H332" s="87"/>
      <c r="I332" s="100"/>
      <c r="J332" s="87"/>
      <c r="K332" s="100"/>
      <c r="L332" s="87"/>
      <c r="M332" s="100"/>
      <c r="N332" s="92"/>
      <c r="O332" s="87">
        <v>357802.98000000004</v>
      </c>
      <c r="P332" s="92"/>
      <c r="Q332" s="115">
        <v>463132.99</v>
      </c>
      <c r="R332" s="92"/>
      <c r="S332" s="115">
        <v>896735.45</v>
      </c>
      <c r="T332" s="92"/>
      <c r="U332" s="115">
        <v>1017990.29</v>
      </c>
      <c r="V332" s="92"/>
      <c r="W332" s="100">
        <v>909611.2</v>
      </c>
      <c r="X332" s="92"/>
      <c r="Y332" s="92">
        <v>784886.6</v>
      </c>
      <c r="Z332" s="92"/>
      <c r="AA332" s="87">
        <f t="shared" ref="AA332:AA335" si="40">SUM(C332:Z332)</f>
        <v>4430159.51</v>
      </c>
    </row>
    <row r="333" spans="1:27" s="49" customFormat="1" ht="15.75" x14ac:dyDescent="0.25">
      <c r="A333" s="49" t="s">
        <v>88</v>
      </c>
      <c r="C333" s="100"/>
      <c r="D333" s="93"/>
      <c r="E333" s="100"/>
      <c r="F333" s="87"/>
      <c r="G333" s="100"/>
      <c r="H333" s="87"/>
      <c r="I333" s="100"/>
      <c r="J333" s="87"/>
      <c r="K333" s="100"/>
      <c r="L333" s="87"/>
      <c r="M333" s="100"/>
      <c r="N333" s="92"/>
      <c r="O333" s="87">
        <v>0</v>
      </c>
      <c r="P333" s="92"/>
      <c r="Q333" s="115">
        <v>0</v>
      </c>
      <c r="R333" s="92"/>
      <c r="S333" s="115">
        <v>0</v>
      </c>
      <c r="T333" s="92"/>
      <c r="U333" s="115">
        <v>0</v>
      </c>
      <c r="V333" s="92"/>
      <c r="W333" s="100">
        <v>0</v>
      </c>
      <c r="X333" s="92"/>
      <c r="Y333" s="92">
        <v>0</v>
      </c>
      <c r="Z333" s="92"/>
      <c r="AA333" s="87">
        <f t="shared" si="40"/>
        <v>0</v>
      </c>
    </row>
    <row r="334" spans="1:27" s="49" customFormat="1" ht="13.5" x14ac:dyDescent="0.25">
      <c r="A334" s="49" t="s">
        <v>31</v>
      </c>
      <c r="C334" s="100"/>
      <c r="D334" s="93"/>
      <c r="E334" s="100"/>
      <c r="F334" s="87"/>
      <c r="G334" s="100"/>
      <c r="H334" s="87"/>
      <c r="I334" s="100"/>
      <c r="J334" s="87"/>
      <c r="K334" s="100"/>
      <c r="L334" s="87"/>
      <c r="M334" s="100"/>
      <c r="N334" s="92"/>
      <c r="O334" s="87">
        <v>28663.81</v>
      </c>
      <c r="P334" s="92"/>
      <c r="Q334" s="115">
        <v>35987.74</v>
      </c>
      <c r="R334" s="92"/>
      <c r="S334" s="115">
        <v>84394.689999999988</v>
      </c>
      <c r="T334" s="92"/>
      <c r="U334" s="115">
        <v>98784.040000000008</v>
      </c>
      <c r="V334" s="92"/>
      <c r="W334" s="100">
        <v>99511.23000000001</v>
      </c>
      <c r="X334" s="92"/>
      <c r="Y334" s="92">
        <v>88285.939999999988</v>
      </c>
      <c r="Z334" s="92"/>
      <c r="AA334" s="87">
        <f t="shared" si="40"/>
        <v>435627.45</v>
      </c>
    </row>
    <row r="335" spans="1:27" s="49" customFormat="1" ht="13.5" x14ac:dyDescent="0.25">
      <c r="A335" s="49" t="s">
        <v>87</v>
      </c>
      <c r="C335" s="100"/>
      <c r="D335" s="93"/>
      <c r="E335" s="100"/>
      <c r="F335" s="87"/>
      <c r="G335" s="100"/>
      <c r="H335" s="87"/>
      <c r="I335" s="100"/>
      <c r="J335" s="87"/>
      <c r="K335" s="100"/>
      <c r="L335" s="87"/>
      <c r="M335" s="100"/>
      <c r="N335" s="92"/>
      <c r="O335" s="87">
        <v>12038.800199999998</v>
      </c>
      <c r="P335" s="92"/>
      <c r="Q335" s="115">
        <v>15114.850800000002</v>
      </c>
      <c r="R335" s="92"/>
      <c r="S335" s="115">
        <v>35445.769800000002</v>
      </c>
      <c r="T335" s="92"/>
      <c r="U335" s="115">
        <v>41489.296799999996</v>
      </c>
      <c r="V335" s="92"/>
      <c r="W335" s="100">
        <v>41794.7166</v>
      </c>
      <c r="X335" s="92"/>
      <c r="Y335" s="92">
        <v>37080.094799999992</v>
      </c>
      <c r="Z335" s="92"/>
      <c r="AA335" s="87">
        <f t="shared" si="40"/>
        <v>182963.52900000001</v>
      </c>
    </row>
    <row r="336" spans="1:27" s="49" customFormat="1" ht="15.75" x14ac:dyDescent="0.25">
      <c r="A336" s="49" t="s">
        <v>89</v>
      </c>
      <c r="C336" s="100"/>
      <c r="D336" s="93"/>
      <c r="E336" s="100"/>
      <c r="F336" s="87"/>
      <c r="G336" s="100"/>
      <c r="H336" s="87"/>
      <c r="I336" s="100"/>
      <c r="J336" s="87"/>
      <c r="K336" s="100"/>
      <c r="L336" s="87"/>
      <c r="M336" s="100"/>
      <c r="N336" s="92"/>
      <c r="O336" s="87">
        <v>2866.3810000000003</v>
      </c>
      <c r="P336" s="92"/>
      <c r="Q336" s="115">
        <v>3598.7740000000003</v>
      </c>
      <c r="R336" s="92"/>
      <c r="S336" s="115">
        <v>8439.469000000001</v>
      </c>
      <c r="T336" s="92"/>
      <c r="U336" s="115">
        <v>9878.4040000000005</v>
      </c>
      <c r="V336" s="92"/>
      <c r="W336" s="100">
        <v>9951.1230000000014</v>
      </c>
      <c r="X336" s="92"/>
      <c r="Y336" s="92">
        <v>8828.594000000001</v>
      </c>
      <c r="Z336" s="92"/>
      <c r="AA336" s="87">
        <f>SUM(C336:Z336)</f>
        <v>43562.74500000001</v>
      </c>
    </row>
    <row r="337" spans="1:27" s="49" customFormat="1" ht="13.5" x14ac:dyDescent="0.25">
      <c r="C337" s="100"/>
      <c r="D337" s="93"/>
      <c r="E337" s="100"/>
      <c r="F337" s="87"/>
      <c r="G337" s="100"/>
      <c r="H337" s="87"/>
      <c r="I337" s="100"/>
      <c r="J337" s="87"/>
      <c r="K337" s="100"/>
      <c r="L337" s="87"/>
      <c r="M337" s="100"/>
      <c r="N337" s="92"/>
      <c r="O337" s="87"/>
      <c r="P337" s="92"/>
      <c r="Q337" s="115"/>
      <c r="R337" s="92"/>
      <c r="S337" s="115"/>
      <c r="T337" s="92"/>
      <c r="U337" s="115"/>
      <c r="V337" s="92"/>
      <c r="W337" s="100"/>
      <c r="X337" s="92"/>
      <c r="Y337" s="92"/>
      <c r="Z337" s="92"/>
      <c r="AA337" s="87"/>
    </row>
    <row r="338" spans="1:27" s="49" customFormat="1" ht="15.75" x14ac:dyDescent="0.25">
      <c r="A338" s="36" t="s">
        <v>141</v>
      </c>
      <c r="C338" s="100"/>
      <c r="D338" s="93"/>
      <c r="E338" s="100"/>
      <c r="F338" s="87"/>
      <c r="G338" s="100"/>
      <c r="H338" s="87"/>
      <c r="I338" s="100"/>
      <c r="J338" s="87"/>
      <c r="K338" s="100"/>
      <c r="L338" s="87"/>
      <c r="M338" s="100"/>
      <c r="N338" s="92"/>
      <c r="O338" s="97"/>
      <c r="P338" s="92"/>
      <c r="Q338" s="116"/>
      <c r="R338" s="92"/>
      <c r="S338" s="116"/>
      <c r="T338" s="92"/>
      <c r="U338" s="116"/>
      <c r="V338" s="92"/>
      <c r="W338" s="98"/>
      <c r="X338" s="92"/>
      <c r="Y338" s="92"/>
      <c r="Z338" s="92"/>
      <c r="AA338" s="87"/>
    </row>
    <row r="339" spans="1:27" s="49" customFormat="1" ht="13.5" x14ac:dyDescent="0.25">
      <c r="A339" s="49" t="s">
        <v>1</v>
      </c>
      <c r="C339" s="100"/>
      <c r="D339" s="93"/>
      <c r="E339" s="100"/>
      <c r="F339" s="87"/>
      <c r="G339" s="100"/>
      <c r="H339" s="87"/>
      <c r="I339" s="100"/>
      <c r="J339" s="87"/>
      <c r="K339" s="100"/>
      <c r="L339" s="87"/>
      <c r="M339" s="100"/>
      <c r="N339" s="92"/>
      <c r="O339" s="87">
        <v>22835.81</v>
      </c>
      <c r="P339" s="95"/>
      <c r="Q339" s="115">
        <v>142726.46</v>
      </c>
      <c r="R339" s="95"/>
      <c r="S339" s="115">
        <v>460092.32</v>
      </c>
      <c r="T339" s="95"/>
      <c r="U339" s="115">
        <v>552790.75</v>
      </c>
      <c r="V339" s="95"/>
      <c r="W339" s="100">
        <v>493239.16999999993</v>
      </c>
      <c r="X339" s="95"/>
      <c r="Y339" s="92">
        <v>507610.57</v>
      </c>
      <c r="Z339" s="95"/>
      <c r="AA339" s="87">
        <f>SUM(C339:Z339)</f>
        <v>2179295.0799999996</v>
      </c>
    </row>
    <row r="340" spans="1:27" s="49" customFormat="1" ht="13.5" x14ac:dyDescent="0.25">
      <c r="A340" s="49" t="s">
        <v>2</v>
      </c>
      <c r="C340" s="100"/>
      <c r="D340" s="93"/>
      <c r="E340" s="100"/>
      <c r="F340" s="87"/>
      <c r="G340" s="100"/>
      <c r="H340" s="87"/>
      <c r="I340" s="100"/>
      <c r="J340" s="87"/>
      <c r="K340" s="100"/>
      <c r="L340" s="87"/>
      <c r="M340" s="100"/>
      <c r="N340" s="92"/>
      <c r="O340" s="87">
        <v>20780.54</v>
      </c>
      <c r="P340" s="95"/>
      <c r="Q340" s="115">
        <v>127857.94999999998</v>
      </c>
      <c r="R340" s="95"/>
      <c r="S340" s="115">
        <v>422922.44</v>
      </c>
      <c r="T340" s="95"/>
      <c r="U340" s="115">
        <v>504552.83999999997</v>
      </c>
      <c r="V340" s="95"/>
      <c r="W340" s="100">
        <v>455039.41000000003</v>
      </c>
      <c r="X340" s="96"/>
      <c r="Y340" s="87">
        <v>462527.98</v>
      </c>
      <c r="Z340" s="95"/>
      <c r="AA340" s="87">
        <f t="shared" ref="AA340:AA343" si="41">SUM(C340:Z340)</f>
        <v>1993681.1600000001</v>
      </c>
    </row>
    <row r="341" spans="1:27" s="49" customFormat="1" ht="15.75" x14ac:dyDescent="0.25">
      <c r="A341" s="49" t="s">
        <v>88</v>
      </c>
      <c r="C341" s="100"/>
      <c r="D341" s="93"/>
      <c r="E341" s="100"/>
      <c r="F341" s="87"/>
      <c r="G341" s="100"/>
      <c r="H341" s="87"/>
      <c r="I341" s="100"/>
      <c r="J341" s="87"/>
      <c r="K341" s="100"/>
      <c r="L341" s="87"/>
      <c r="M341" s="100"/>
      <c r="N341" s="92"/>
      <c r="O341" s="87">
        <v>0</v>
      </c>
      <c r="P341" s="95"/>
      <c r="Q341" s="115">
        <v>0</v>
      </c>
      <c r="R341" s="95"/>
      <c r="S341" s="115">
        <v>0</v>
      </c>
      <c r="T341" s="95"/>
      <c r="U341" s="115">
        <v>0</v>
      </c>
      <c r="V341" s="95"/>
      <c r="W341" s="100">
        <v>0</v>
      </c>
      <c r="X341" s="96"/>
      <c r="Y341" s="92">
        <v>0</v>
      </c>
      <c r="Z341" s="95"/>
      <c r="AA341" s="87">
        <f t="shared" si="41"/>
        <v>0</v>
      </c>
    </row>
    <row r="342" spans="1:27" s="49" customFormat="1" ht="13.5" x14ac:dyDescent="0.25">
      <c r="A342" s="49" t="s">
        <v>31</v>
      </c>
      <c r="C342" s="100"/>
      <c r="D342" s="93"/>
      <c r="E342" s="100"/>
      <c r="F342" s="87"/>
      <c r="G342" s="100"/>
      <c r="H342" s="87"/>
      <c r="I342" s="100"/>
      <c r="J342" s="87"/>
      <c r="K342" s="100"/>
      <c r="L342" s="87"/>
      <c r="M342" s="100"/>
      <c r="N342" s="92"/>
      <c r="O342" s="87">
        <v>2055.27</v>
      </c>
      <c r="P342" s="95"/>
      <c r="Q342" s="115">
        <v>14868.51</v>
      </c>
      <c r="R342" s="95"/>
      <c r="S342" s="115">
        <v>37169.880000000005</v>
      </c>
      <c r="T342" s="95"/>
      <c r="U342" s="115">
        <v>48237.91</v>
      </c>
      <c r="V342" s="95"/>
      <c r="W342" s="100">
        <v>38199.760000000002</v>
      </c>
      <c r="X342" s="96"/>
      <c r="Y342" s="92">
        <v>45082.590000000004</v>
      </c>
      <c r="Z342" s="92"/>
      <c r="AA342" s="87">
        <f t="shared" si="41"/>
        <v>185613.92</v>
      </c>
    </row>
    <row r="343" spans="1:27" s="49" customFormat="1" ht="13.5" x14ac:dyDescent="0.25">
      <c r="A343" s="49" t="s">
        <v>87</v>
      </c>
      <c r="C343" s="100"/>
      <c r="D343" s="93"/>
      <c r="E343" s="100"/>
      <c r="F343" s="87"/>
      <c r="G343" s="100"/>
      <c r="H343" s="87"/>
      <c r="I343" s="100"/>
      <c r="J343" s="87"/>
      <c r="K343" s="100"/>
      <c r="L343" s="87"/>
      <c r="M343" s="100"/>
      <c r="N343" s="92"/>
      <c r="O343" s="87">
        <v>863.21339999999987</v>
      </c>
      <c r="P343" s="95"/>
      <c r="Q343" s="115">
        <v>6244.7741999999989</v>
      </c>
      <c r="R343" s="95"/>
      <c r="S343" s="115">
        <v>15611.349599999998</v>
      </c>
      <c r="T343" s="95"/>
      <c r="U343" s="115">
        <v>20259.922199999997</v>
      </c>
      <c r="V343" s="95"/>
      <c r="W343" s="100">
        <v>16043.899200000002</v>
      </c>
      <c r="X343" s="96"/>
      <c r="Y343" s="92">
        <v>18934.687800000003</v>
      </c>
      <c r="Z343" s="92"/>
      <c r="AA343" s="87">
        <f t="shared" si="41"/>
        <v>77957.846399999995</v>
      </c>
    </row>
    <row r="344" spans="1:27" s="49" customFormat="1" ht="15.75" x14ac:dyDescent="0.25">
      <c r="A344" s="49" t="s">
        <v>89</v>
      </c>
      <c r="C344" s="100"/>
      <c r="D344" s="93"/>
      <c r="E344" s="100"/>
      <c r="F344" s="87"/>
      <c r="G344" s="100"/>
      <c r="H344" s="87"/>
      <c r="I344" s="100"/>
      <c r="J344" s="87"/>
      <c r="K344" s="100"/>
      <c r="L344" s="87"/>
      <c r="M344" s="100"/>
      <c r="N344" s="92"/>
      <c r="O344" s="87">
        <v>205.52700000000002</v>
      </c>
      <c r="P344" s="95"/>
      <c r="Q344" s="115">
        <v>1486.8510000000001</v>
      </c>
      <c r="R344" s="95"/>
      <c r="S344" s="115">
        <v>3716.9879999999998</v>
      </c>
      <c r="T344" s="95"/>
      <c r="U344" s="115">
        <v>4823.7910000000002</v>
      </c>
      <c r="V344" s="95"/>
      <c r="W344" s="100">
        <v>3819.9759999999997</v>
      </c>
      <c r="X344" s="96"/>
      <c r="Y344" s="92">
        <v>4508.259</v>
      </c>
      <c r="Z344" s="92"/>
      <c r="AA344" s="87">
        <f>SUM(C344:Z344)</f>
        <v>18561.392</v>
      </c>
    </row>
    <row r="345" spans="1:27" s="49" customFormat="1" ht="13.5" x14ac:dyDescent="0.25">
      <c r="C345" s="100"/>
      <c r="D345" s="93"/>
      <c r="E345" s="100"/>
      <c r="F345" s="87"/>
      <c r="G345" s="100"/>
      <c r="H345" s="87"/>
      <c r="I345" s="100"/>
      <c r="J345" s="87"/>
      <c r="K345" s="100"/>
      <c r="L345" s="87"/>
      <c r="M345" s="100"/>
      <c r="N345" s="92"/>
      <c r="O345" s="87"/>
      <c r="P345" s="95"/>
      <c r="Q345" s="115"/>
      <c r="R345" s="95"/>
      <c r="S345" s="115"/>
      <c r="T345" s="95"/>
      <c r="U345" s="115"/>
      <c r="V345" s="95"/>
      <c r="W345" s="100"/>
      <c r="X345" s="96"/>
      <c r="Y345" s="92"/>
      <c r="Z345" s="92"/>
      <c r="AA345" s="87"/>
    </row>
    <row r="346" spans="1:27" s="49" customFormat="1" ht="15.75" x14ac:dyDescent="0.25">
      <c r="A346" s="36" t="s">
        <v>145</v>
      </c>
      <c r="C346" s="100"/>
      <c r="D346" s="93"/>
      <c r="E346" s="100"/>
      <c r="F346" s="87"/>
      <c r="G346" s="100"/>
      <c r="H346" s="87"/>
      <c r="I346" s="100"/>
      <c r="J346" s="87"/>
      <c r="K346" s="100"/>
      <c r="L346" s="87"/>
      <c r="M346" s="100"/>
      <c r="N346" s="92"/>
      <c r="O346" s="87"/>
      <c r="P346" s="95"/>
      <c r="Q346" s="115"/>
      <c r="R346" s="95"/>
      <c r="S346" s="116"/>
      <c r="T346" s="95"/>
      <c r="U346" s="116"/>
      <c r="V346" s="95"/>
      <c r="W346" s="98"/>
      <c r="X346" s="96"/>
      <c r="Y346" s="92"/>
      <c r="Z346" s="92"/>
      <c r="AA346" s="87"/>
    </row>
    <row r="347" spans="1:27" s="49" customFormat="1" ht="13.5" x14ac:dyDescent="0.25">
      <c r="A347" s="49" t="s">
        <v>1</v>
      </c>
      <c r="C347" s="100"/>
      <c r="D347" s="93"/>
      <c r="E347" s="100"/>
      <c r="F347" s="87"/>
      <c r="G347" s="100"/>
      <c r="H347" s="87"/>
      <c r="I347" s="100"/>
      <c r="J347" s="87"/>
      <c r="K347" s="100"/>
      <c r="L347" s="87"/>
      <c r="M347" s="100"/>
      <c r="N347" s="92"/>
      <c r="O347" s="87"/>
      <c r="P347" s="95"/>
      <c r="Q347" s="115">
        <v>123666.61999999998</v>
      </c>
      <c r="R347" s="95"/>
      <c r="S347" s="115">
        <v>443448.56</v>
      </c>
      <c r="T347" s="95"/>
      <c r="U347" s="115">
        <v>458934.68000000005</v>
      </c>
      <c r="V347" s="95"/>
      <c r="W347" s="100">
        <v>594093.6</v>
      </c>
      <c r="X347" s="96"/>
      <c r="Y347" s="92">
        <v>642474.33999999985</v>
      </c>
      <c r="Z347" s="92"/>
      <c r="AA347" s="87">
        <f>SUM(C347:Z347)</f>
        <v>2262617.7999999998</v>
      </c>
    </row>
    <row r="348" spans="1:27" s="49" customFormat="1" ht="13.5" x14ac:dyDescent="0.25">
      <c r="A348" s="49" t="s">
        <v>2</v>
      </c>
      <c r="C348" s="100"/>
      <c r="D348" s="93"/>
      <c r="E348" s="100"/>
      <c r="F348" s="87"/>
      <c r="G348" s="100"/>
      <c r="H348" s="87"/>
      <c r="I348" s="100"/>
      <c r="J348" s="87"/>
      <c r="K348" s="100"/>
      <c r="L348" s="87"/>
      <c r="M348" s="100"/>
      <c r="N348" s="92"/>
      <c r="O348" s="87"/>
      <c r="P348" s="95"/>
      <c r="Q348" s="115">
        <v>112688.01</v>
      </c>
      <c r="R348" s="95"/>
      <c r="S348" s="115">
        <v>423809.93</v>
      </c>
      <c r="T348" s="95"/>
      <c r="U348" s="115">
        <v>425097.28999999992</v>
      </c>
      <c r="V348" s="95"/>
      <c r="W348" s="100">
        <v>553968.81999999995</v>
      </c>
      <c r="X348" s="96"/>
      <c r="Y348" s="92">
        <v>591854.79999999993</v>
      </c>
      <c r="Z348" s="92"/>
      <c r="AA348" s="87">
        <f t="shared" ref="AA348:AA351" si="42">SUM(C348:Z348)</f>
        <v>2107418.8499999996</v>
      </c>
    </row>
    <row r="349" spans="1:27" s="49" customFormat="1" ht="15.75" x14ac:dyDescent="0.25">
      <c r="A349" s="49" t="s">
        <v>88</v>
      </c>
      <c r="C349" s="100"/>
      <c r="D349" s="93"/>
      <c r="E349" s="100"/>
      <c r="F349" s="87"/>
      <c r="G349" s="100"/>
      <c r="H349" s="87"/>
      <c r="I349" s="100"/>
      <c r="J349" s="87"/>
      <c r="K349" s="100"/>
      <c r="L349" s="87"/>
      <c r="M349" s="100"/>
      <c r="N349" s="92"/>
      <c r="O349" s="87"/>
      <c r="P349" s="95"/>
      <c r="Q349" s="115">
        <v>0</v>
      </c>
      <c r="R349" s="95"/>
      <c r="S349" s="115">
        <v>0</v>
      </c>
      <c r="T349" s="95"/>
      <c r="U349" s="115">
        <v>0</v>
      </c>
      <c r="V349" s="95"/>
      <c r="W349" s="100">
        <v>0</v>
      </c>
      <c r="X349" s="96"/>
      <c r="Y349" s="92">
        <v>0</v>
      </c>
      <c r="Z349" s="92"/>
      <c r="AA349" s="87">
        <f t="shared" si="42"/>
        <v>0</v>
      </c>
    </row>
    <row r="350" spans="1:27" s="49" customFormat="1" ht="13.5" x14ac:dyDescent="0.25">
      <c r="A350" s="49" t="s">
        <v>31</v>
      </c>
      <c r="C350" s="100"/>
      <c r="D350" s="93"/>
      <c r="E350" s="100"/>
      <c r="F350" s="87"/>
      <c r="G350" s="100"/>
      <c r="H350" s="87"/>
      <c r="I350" s="100"/>
      <c r="J350" s="87"/>
      <c r="K350" s="100"/>
      <c r="L350" s="87"/>
      <c r="M350" s="100"/>
      <c r="N350" s="92"/>
      <c r="O350" s="87"/>
      <c r="P350" s="95"/>
      <c r="Q350" s="115">
        <v>10978.61</v>
      </c>
      <c r="R350" s="95"/>
      <c r="S350" s="115">
        <v>19638.629999999997</v>
      </c>
      <c r="T350" s="95"/>
      <c r="U350" s="115">
        <v>33837.39</v>
      </c>
      <c r="V350" s="95"/>
      <c r="W350" s="100">
        <v>40124.78</v>
      </c>
      <c r="X350" s="96"/>
      <c r="Y350" s="92">
        <v>50619.54</v>
      </c>
      <c r="Z350" s="92"/>
      <c r="AA350" s="87">
        <f t="shared" si="42"/>
        <v>155198.95000000001</v>
      </c>
    </row>
    <row r="351" spans="1:27" s="49" customFormat="1" ht="13.5" x14ac:dyDescent="0.25">
      <c r="A351" s="49" t="s">
        <v>87</v>
      </c>
      <c r="C351" s="100"/>
      <c r="D351" s="93"/>
      <c r="E351" s="100"/>
      <c r="F351" s="87"/>
      <c r="G351" s="100"/>
      <c r="H351" s="87"/>
      <c r="I351" s="100"/>
      <c r="J351" s="87"/>
      <c r="K351" s="100"/>
      <c r="L351" s="87"/>
      <c r="M351" s="100"/>
      <c r="N351" s="92"/>
      <c r="O351" s="87"/>
      <c r="P351" s="95"/>
      <c r="Q351" s="115">
        <v>4611.0162</v>
      </c>
      <c r="R351" s="95"/>
      <c r="S351" s="115">
        <v>8248.2245999999977</v>
      </c>
      <c r="T351" s="95"/>
      <c r="U351" s="115">
        <v>14211.703799999999</v>
      </c>
      <c r="V351" s="95"/>
      <c r="W351" s="100">
        <v>16852.407600000002</v>
      </c>
      <c r="X351" s="96"/>
      <c r="Y351" s="92">
        <v>21260.2068</v>
      </c>
      <c r="Z351" s="92"/>
      <c r="AA351" s="87">
        <f t="shared" si="42"/>
        <v>65183.558999999994</v>
      </c>
    </row>
    <row r="352" spans="1:27" s="49" customFormat="1" ht="15.75" x14ac:dyDescent="0.25">
      <c r="A352" s="49" t="s">
        <v>89</v>
      </c>
      <c r="C352" s="100"/>
      <c r="D352" s="93"/>
      <c r="E352" s="100"/>
      <c r="F352" s="87"/>
      <c r="G352" s="100"/>
      <c r="H352" s="87"/>
      <c r="I352" s="100"/>
      <c r="J352" s="87"/>
      <c r="K352" s="100"/>
      <c r="L352" s="87"/>
      <c r="M352" s="100"/>
      <c r="N352" s="92"/>
      <c r="O352" s="87"/>
      <c r="P352" s="95"/>
      <c r="Q352" s="115">
        <v>1097.8610000000001</v>
      </c>
      <c r="R352" s="95"/>
      <c r="S352" s="115">
        <v>1963.8630000000001</v>
      </c>
      <c r="T352" s="95"/>
      <c r="U352" s="115">
        <v>3383.7389999999996</v>
      </c>
      <c r="V352" s="95"/>
      <c r="W352" s="100">
        <v>4012.4780000000001</v>
      </c>
      <c r="X352" s="96"/>
      <c r="Y352" s="92">
        <v>5061.9539999999997</v>
      </c>
      <c r="Z352" s="92"/>
      <c r="AA352" s="87">
        <f>SUM(C352:Z352)</f>
        <v>15519.894999999999</v>
      </c>
    </row>
    <row r="353" spans="1:27" s="49" customFormat="1" ht="13.5" x14ac:dyDescent="0.25">
      <c r="C353" s="100"/>
      <c r="D353" s="93"/>
      <c r="E353" s="100"/>
      <c r="F353" s="87"/>
      <c r="G353" s="100"/>
      <c r="H353" s="87"/>
      <c r="I353" s="100"/>
      <c r="J353" s="87"/>
      <c r="K353" s="100"/>
      <c r="L353" s="87"/>
      <c r="M353" s="100"/>
      <c r="N353" s="92"/>
      <c r="O353" s="87"/>
      <c r="P353" s="95"/>
      <c r="Q353" s="115"/>
      <c r="R353" s="95"/>
      <c r="S353" s="115"/>
      <c r="T353" s="95"/>
      <c r="U353" s="115"/>
      <c r="V353" s="95"/>
      <c r="W353" s="100"/>
      <c r="X353" s="96"/>
      <c r="Y353" s="92"/>
      <c r="Z353" s="92"/>
      <c r="AA353" s="87"/>
    </row>
    <row r="354" spans="1:27" s="49" customFormat="1" ht="15.75" x14ac:dyDescent="0.25">
      <c r="A354" s="36" t="s">
        <v>142</v>
      </c>
      <c r="C354" s="100"/>
      <c r="D354" s="93"/>
      <c r="E354" s="100"/>
      <c r="F354" s="87"/>
      <c r="G354" s="100"/>
      <c r="H354" s="87"/>
      <c r="I354" s="100"/>
      <c r="J354" s="87"/>
      <c r="K354" s="100"/>
      <c r="L354" s="87"/>
      <c r="M354" s="100"/>
      <c r="N354" s="92"/>
      <c r="O354" s="87"/>
      <c r="P354" s="95"/>
      <c r="Q354" s="116"/>
      <c r="R354" s="95"/>
      <c r="S354" s="116"/>
      <c r="T354" s="95"/>
      <c r="U354" s="116"/>
      <c r="V354" s="95"/>
      <c r="W354" s="98"/>
      <c r="X354" s="96"/>
      <c r="Y354" s="92"/>
      <c r="Z354" s="92"/>
      <c r="AA354" s="87"/>
    </row>
    <row r="355" spans="1:27" s="49" customFormat="1" ht="13.5" x14ac:dyDescent="0.25">
      <c r="A355" s="49" t="s">
        <v>1</v>
      </c>
      <c r="C355" s="100"/>
      <c r="D355" s="93"/>
      <c r="E355" s="100"/>
      <c r="F355" s="87"/>
      <c r="G355" s="100"/>
      <c r="H355" s="87"/>
      <c r="I355" s="100"/>
      <c r="J355" s="87"/>
      <c r="K355" s="100"/>
      <c r="L355" s="87"/>
      <c r="M355" s="100"/>
      <c r="N355" s="92"/>
      <c r="O355" s="87"/>
      <c r="P355" s="95"/>
      <c r="Q355" s="115">
        <v>4089.19</v>
      </c>
      <c r="R355" s="95"/>
      <c r="S355" s="115">
        <v>195502.55000000002</v>
      </c>
      <c r="T355" s="95"/>
      <c r="U355" s="115">
        <v>282011.14</v>
      </c>
      <c r="V355" s="95"/>
      <c r="W355" s="100">
        <v>375200.58999999997</v>
      </c>
      <c r="X355" s="96"/>
      <c r="Y355" s="92">
        <v>434125.93</v>
      </c>
      <c r="Z355" s="92"/>
      <c r="AA355" s="87">
        <f>SUM(C355:Z355)</f>
        <v>1290929.3999999999</v>
      </c>
    </row>
    <row r="356" spans="1:27" s="49" customFormat="1" ht="13.5" x14ac:dyDescent="0.25">
      <c r="A356" s="49" t="s">
        <v>2</v>
      </c>
      <c r="C356" s="100"/>
      <c r="D356" s="93"/>
      <c r="E356" s="100"/>
      <c r="F356" s="87"/>
      <c r="G356" s="100"/>
      <c r="H356" s="87"/>
      <c r="I356" s="100"/>
      <c r="J356" s="87"/>
      <c r="K356" s="100"/>
      <c r="L356" s="87"/>
      <c r="M356" s="100"/>
      <c r="N356" s="92"/>
      <c r="O356" s="87"/>
      <c r="P356" s="95"/>
      <c r="Q356" s="115">
        <v>3925.0200000000004</v>
      </c>
      <c r="R356" s="95"/>
      <c r="S356" s="115">
        <v>177644.99000000002</v>
      </c>
      <c r="T356" s="95"/>
      <c r="U356" s="115">
        <v>258063.35</v>
      </c>
      <c r="V356" s="95"/>
      <c r="W356" s="100">
        <v>341178.04</v>
      </c>
      <c r="X356" s="96"/>
      <c r="Y356" s="92">
        <v>394160.70999999996</v>
      </c>
      <c r="Z356" s="92"/>
      <c r="AA356" s="87">
        <f t="shared" ref="AA356:AA359" si="43">SUM(C356:Z356)</f>
        <v>1174972.1099999999</v>
      </c>
    </row>
    <row r="357" spans="1:27" s="49" customFormat="1" ht="15.75" x14ac:dyDescent="0.25">
      <c r="A357" s="49" t="s">
        <v>88</v>
      </c>
      <c r="C357" s="100"/>
      <c r="D357" s="93"/>
      <c r="E357" s="100"/>
      <c r="F357" s="87"/>
      <c r="G357" s="100"/>
      <c r="H357" s="87"/>
      <c r="I357" s="100"/>
      <c r="J357" s="87"/>
      <c r="K357" s="100"/>
      <c r="L357" s="87"/>
      <c r="M357" s="100"/>
      <c r="N357" s="92"/>
      <c r="O357" s="87"/>
      <c r="P357" s="95"/>
      <c r="Q357" s="115">
        <v>0</v>
      </c>
      <c r="S357" s="115">
        <v>0</v>
      </c>
      <c r="U357" s="115">
        <v>0</v>
      </c>
      <c r="W357" s="100">
        <v>0</v>
      </c>
      <c r="X357" s="83"/>
      <c r="Y357" s="92">
        <v>0</v>
      </c>
      <c r="Z357" s="47"/>
      <c r="AA357" s="87">
        <f t="shared" si="43"/>
        <v>0</v>
      </c>
    </row>
    <row r="358" spans="1:27" s="49" customFormat="1" ht="13.5" x14ac:dyDescent="0.25">
      <c r="A358" s="49" t="s">
        <v>31</v>
      </c>
      <c r="C358" s="100"/>
      <c r="D358" s="93"/>
      <c r="E358" s="100"/>
      <c r="F358" s="87"/>
      <c r="G358" s="100"/>
      <c r="H358" s="87"/>
      <c r="I358" s="100"/>
      <c r="J358" s="87"/>
      <c r="K358" s="100"/>
      <c r="L358" s="87"/>
      <c r="M358" s="100"/>
      <c r="N358" s="92"/>
      <c r="O358" s="87"/>
      <c r="P358" s="95"/>
      <c r="Q358" s="115">
        <v>164.16999999999996</v>
      </c>
      <c r="S358" s="115">
        <v>17857.559999999998</v>
      </c>
      <c r="U358" s="115">
        <v>23947.789999999997</v>
      </c>
      <c r="W358" s="100">
        <v>34022.549999999996</v>
      </c>
      <c r="X358" s="83"/>
      <c r="Y358" s="47">
        <v>39965.219999999994</v>
      </c>
      <c r="Z358" s="47"/>
      <c r="AA358" s="87">
        <f t="shared" si="43"/>
        <v>115957.28999999998</v>
      </c>
    </row>
    <row r="359" spans="1:27" s="49" customFormat="1" ht="13.5" x14ac:dyDescent="0.25">
      <c r="A359" s="49" t="s">
        <v>87</v>
      </c>
      <c r="C359" s="100"/>
      <c r="D359" s="93"/>
      <c r="E359" s="100"/>
      <c r="F359" s="87"/>
      <c r="G359" s="100"/>
      <c r="H359" s="87"/>
      <c r="I359" s="100"/>
      <c r="J359" s="87"/>
      <c r="K359" s="100"/>
      <c r="L359" s="87"/>
      <c r="M359" s="100"/>
      <c r="N359" s="92"/>
      <c r="O359" s="87"/>
      <c r="P359" s="95"/>
      <c r="Q359" s="115">
        <v>68.951399999999992</v>
      </c>
      <c r="S359" s="115">
        <v>7500.1751999999988</v>
      </c>
      <c r="U359" s="115">
        <v>10058.0718</v>
      </c>
      <c r="W359" s="100">
        <v>14289.470999999998</v>
      </c>
      <c r="Y359" s="47">
        <v>16785.392400000001</v>
      </c>
      <c r="AA359" s="87">
        <f t="shared" si="43"/>
        <v>48702.061799999996</v>
      </c>
    </row>
    <row r="360" spans="1:27" s="49" customFormat="1" ht="16.5" customHeight="1" x14ac:dyDescent="0.25">
      <c r="A360" s="49" t="s">
        <v>89</v>
      </c>
      <c r="C360" s="100"/>
      <c r="D360" s="93"/>
      <c r="E360" s="100"/>
      <c r="F360" s="87"/>
      <c r="G360" s="100"/>
      <c r="H360" s="87"/>
      <c r="I360" s="100"/>
      <c r="J360" s="87"/>
      <c r="K360" s="100"/>
      <c r="L360" s="87"/>
      <c r="M360" s="100"/>
      <c r="N360" s="92"/>
      <c r="O360" s="87"/>
      <c r="P360" s="95"/>
      <c r="Q360" s="115">
        <v>16.416999999999998</v>
      </c>
      <c r="S360" s="115">
        <v>1785.7559999999999</v>
      </c>
      <c r="U360" s="115">
        <v>2394.779</v>
      </c>
      <c r="W360" s="100">
        <v>3402.2549999999992</v>
      </c>
      <c r="Y360" s="103">
        <v>3996.5220000000004</v>
      </c>
      <c r="AA360" s="87">
        <f>SUM(C360:Z360)</f>
        <v>11595.728999999999</v>
      </c>
    </row>
    <row r="361" spans="1:27" s="49" customFormat="1" ht="13.5" x14ac:dyDescent="0.25">
      <c r="A361" s="108"/>
      <c r="C361" s="100"/>
      <c r="D361" s="93"/>
      <c r="E361" s="100"/>
      <c r="F361" s="87"/>
      <c r="G361" s="100"/>
      <c r="H361" s="87"/>
      <c r="I361" s="100"/>
      <c r="J361" s="87"/>
      <c r="K361" s="100"/>
      <c r="L361" s="87"/>
      <c r="M361" s="100"/>
      <c r="N361" s="92"/>
      <c r="O361" s="87"/>
      <c r="P361" s="95"/>
      <c r="Q361" s="87"/>
      <c r="S361" s="115"/>
      <c r="U361" s="115"/>
      <c r="W361" s="100"/>
      <c r="Y361" s="103"/>
      <c r="AA361" s="87"/>
    </row>
    <row r="362" spans="1:27" s="49" customFormat="1" ht="15.75" x14ac:dyDescent="0.25">
      <c r="A362" s="36" t="s">
        <v>143</v>
      </c>
      <c r="C362" s="100"/>
      <c r="D362" s="93"/>
      <c r="E362" s="100"/>
      <c r="F362" s="87"/>
      <c r="G362" s="100"/>
      <c r="H362" s="87"/>
      <c r="I362" s="100"/>
      <c r="J362" s="87"/>
      <c r="K362" s="100"/>
      <c r="L362" s="87"/>
      <c r="M362" s="100"/>
      <c r="N362" s="92"/>
      <c r="O362" s="87"/>
      <c r="P362" s="95"/>
      <c r="Q362" s="87"/>
      <c r="S362" s="116"/>
      <c r="U362" s="116"/>
      <c r="W362" s="98"/>
      <c r="Y362" s="103"/>
      <c r="AA362" s="87"/>
    </row>
    <row r="363" spans="1:27" s="49" customFormat="1" ht="13.5" x14ac:dyDescent="0.25">
      <c r="A363" s="49" t="s">
        <v>1</v>
      </c>
      <c r="C363" s="100"/>
      <c r="D363" s="93"/>
      <c r="E363" s="100"/>
      <c r="F363" s="87"/>
      <c r="G363" s="100"/>
      <c r="H363" s="87"/>
      <c r="I363" s="100"/>
      <c r="J363" s="87"/>
      <c r="K363" s="100"/>
      <c r="L363" s="87"/>
      <c r="M363" s="100"/>
      <c r="N363" s="92"/>
      <c r="O363" s="87"/>
      <c r="P363" s="95"/>
      <c r="Q363" s="87"/>
      <c r="S363" s="115">
        <v>361076.39</v>
      </c>
      <c r="U363" s="115">
        <v>953213.60999999987</v>
      </c>
      <c r="W363" s="100">
        <v>789889.09</v>
      </c>
      <c r="Y363" s="103">
        <v>1087890.3700000001</v>
      </c>
      <c r="AA363" s="87">
        <f>SUM(C363:Z363)</f>
        <v>3192069.46</v>
      </c>
    </row>
    <row r="364" spans="1:27" s="49" customFormat="1" ht="13.5" x14ac:dyDescent="0.25">
      <c r="A364" s="49" t="s">
        <v>2</v>
      </c>
      <c r="C364" s="100"/>
      <c r="D364" s="93"/>
      <c r="E364" s="100"/>
      <c r="F364" s="87"/>
      <c r="G364" s="100"/>
      <c r="H364" s="87"/>
      <c r="I364" s="100"/>
      <c r="J364" s="87"/>
      <c r="K364" s="100"/>
      <c r="L364" s="87"/>
      <c r="M364" s="100"/>
      <c r="N364" s="92"/>
      <c r="O364" s="87"/>
      <c r="P364" s="95"/>
      <c r="Q364" s="87"/>
      <c r="S364" s="115">
        <v>338449.26</v>
      </c>
      <c r="U364" s="115">
        <v>876425.94000000006</v>
      </c>
      <c r="W364" s="100">
        <v>723823.52999999991</v>
      </c>
      <c r="Y364" s="103">
        <v>1003676.32</v>
      </c>
      <c r="AA364" s="87">
        <f t="shared" ref="AA364:AA367" si="44">SUM(C364:Z364)</f>
        <v>2942375.05</v>
      </c>
    </row>
    <row r="365" spans="1:27" s="49" customFormat="1" ht="15.75" x14ac:dyDescent="0.25">
      <c r="A365" s="49" t="s">
        <v>88</v>
      </c>
      <c r="C365" s="100"/>
      <c r="D365" s="93"/>
      <c r="E365" s="100"/>
      <c r="F365" s="87"/>
      <c r="G365" s="100"/>
      <c r="H365" s="87"/>
      <c r="I365" s="100"/>
      <c r="J365" s="87"/>
      <c r="K365" s="100"/>
      <c r="L365" s="87"/>
      <c r="M365" s="100"/>
      <c r="N365" s="92"/>
      <c r="O365" s="87"/>
      <c r="P365" s="95"/>
      <c r="Q365" s="87"/>
      <c r="S365" s="115">
        <v>0</v>
      </c>
      <c r="U365" s="115">
        <v>0</v>
      </c>
      <c r="W365" s="100">
        <v>0</v>
      </c>
      <c r="Y365" s="103">
        <v>0</v>
      </c>
      <c r="AA365" s="87">
        <f t="shared" si="44"/>
        <v>0</v>
      </c>
    </row>
    <row r="366" spans="1:27" s="49" customFormat="1" ht="13.5" x14ac:dyDescent="0.25">
      <c r="A366" s="49" t="s">
        <v>31</v>
      </c>
      <c r="C366" s="100"/>
      <c r="D366" s="93"/>
      <c r="E366" s="100"/>
      <c r="F366" s="87"/>
      <c r="G366" s="100"/>
      <c r="H366" s="87"/>
      <c r="I366" s="100"/>
      <c r="J366" s="87"/>
      <c r="K366" s="100"/>
      <c r="L366" s="87"/>
      <c r="M366" s="100"/>
      <c r="N366" s="92"/>
      <c r="O366" s="87"/>
      <c r="P366" s="95"/>
      <c r="Q366" s="87"/>
      <c r="S366" s="115">
        <v>22627.13</v>
      </c>
      <c r="U366" s="115">
        <v>76787.67</v>
      </c>
      <c r="W366" s="100">
        <v>66065.56</v>
      </c>
      <c r="Y366" s="103">
        <v>84214.049999999974</v>
      </c>
      <c r="AA366" s="87">
        <f t="shared" si="44"/>
        <v>249694.40999999997</v>
      </c>
    </row>
    <row r="367" spans="1:27" s="49" customFormat="1" ht="13.5" x14ac:dyDescent="0.25">
      <c r="A367" s="49" t="s">
        <v>87</v>
      </c>
      <c r="C367" s="100"/>
      <c r="D367" s="93"/>
      <c r="E367" s="100"/>
      <c r="F367" s="87"/>
      <c r="G367" s="100"/>
      <c r="H367" s="87"/>
      <c r="I367" s="100"/>
      <c r="J367" s="87"/>
      <c r="K367" s="100"/>
      <c r="L367" s="87"/>
      <c r="M367" s="100"/>
      <c r="N367" s="92"/>
      <c r="O367" s="87"/>
      <c r="P367" s="95"/>
      <c r="Q367" s="87"/>
      <c r="S367" s="115">
        <v>9503.3945999999996</v>
      </c>
      <c r="U367" s="115">
        <v>32250.821400000001</v>
      </c>
      <c r="W367" s="100">
        <v>27747.535199999998</v>
      </c>
      <c r="Y367" s="103">
        <v>35369.901000000005</v>
      </c>
      <c r="AA367" s="87">
        <f t="shared" si="44"/>
        <v>104871.65220000001</v>
      </c>
    </row>
    <row r="368" spans="1:27" s="49" customFormat="1" ht="15.75" x14ac:dyDescent="0.25">
      <c r="A368" s="49" t="s">
        <v>89</v>
      </c>
      <c r="C368" s="100"/>
      <c r="D368" s="93"/>
      <c r="E368" s="100"/>
      <c r="F368" s="87"/>
      <c r="G368" s="100"/>
      <c r="H368" s="87"/>
      <c r="I368" s="100"/>
      <c r="J368" s="87"/>
      <c r="K368" s="100"/>
      <c r="L368" s="87"/>
      <c r="M368" s="100"/>
      <c r="N368" s="92"/>
      <c r="O368" s="87"/>
      <c r="P368" s="95"/>
      <c r="Q368" s="87"/>
      <c r="S368" s="115">
        <v>2262.7130000000002</v>
      </c>
      <c r="U368" s="115">
        <v>7678.7670000000007</v>
      </c>
      <c r="W368" s="100">
        <v>6606.5560000000014</v>
      </c>
      <c r="Y368" s="103">
        <v>8421.4050000000007</v>
      </c>
      <c r="AA368" s="87">
        <f>SUM(C368:Z368)</f>
        <v>24969.441000000006</v>
      </c>
    </row>
    <row r="369" spans="1:27" s="49" customFormat="1" ht="13.5" x14ac:dyDescent="0.25">
      <c r="C369" s="100"/>
      <c r="D369" s="93"/>
      <c r="E369" s="100"/>
      <c r="F369" s="87"/>
      <c r="G369" s="100"/>
      <c r="H369" s="87"/>
      <c r="I369" s="100"/>
      <c r="J369" s="87"/>
      <c r="K369" s="100"/>
      <c r="L369" s="87"/>
      <c r="M369" s="100"/>
      <c r="N369" s="92"/>
      <c r="O369" s="87"/>
      <c r="P369" s="95"/>
      <c r="Q369" s="87"/>
      <c r="S369" s="115"/>
      <c r="U369" s="115"/>
      <c r="W369" s="100"/>
      <c r="Y369" s="103"/>
      <c r="AA369" s="87"/>
    </row>
    <row r="370" spans="1:27" s="49" customFormat="1" ht="15.75" x14ac:dyDescent="0.25">
      <c r="A370" s="36" t="s">
        <v>147</v>
      </c>
      <c r="C370" s="100"/>
      <c r="D370" s="93"/>
      <c r="E370" s="100"/>
      <c r="F370" s="87"/>
      <c r="G370" s="100"/>
      <c r="H370" s="87"/>
      <c r="I370" s="100"/>
      <c r="J370" s="87"/>
      <c r="K370" s="100"/>
      <c r="L370" s="87"/>
      <c r="M370" s="100"/>
      <c r="N370" s="92"/>
      <c r="O370" s="87"/>
      <c r="P370" s="95"/>
      <c r="Q370" s="87"/>
      <c r="S370" s="115"/>
      <c r="U370" s="115"/>
      <c r="W370" s="98"/>
      <c r="Y370" s="103"/>
      <c r="AA370" s="87"/>
    </row>
    <row r="371" spans="1:27" s="49" customFormat="1" ht="13.5" x14ac:dyDescent="0.25">
      <c r="A371" s="49" t="s">
        <v>1</v>
      </c>
      <c r="C371" s="100"/>
      <c r="D371" s="93"/>
      <c r="E371" s="100"/>
      <c r="F371" s="87"/>
      <c r="G371" s="100"/>
      <c r="H371" s="87"/>
      <c r="I371" s="100"/>
      <c r="J371" s="87"/>
      <c r="K371" s="100"/>
      <c r="L371" s="87"/>
      <c r="M371" s="100"/>
      <c r="N371" s="92"/>
      <c r="O371" s="87"/>
      <c r="P371" s="95"/>
      <c r="Q371" s="87"/>
      <c r="S371" s="115"/>
      <c r="U371" s="115"/>
      <c r="W371" s="100">
        <v>85798.91</v>
      </c>
      <c r="Y371" s="103">
        <v>499349.26999999996</v>
      </c>
      <c r="AA371" s="87">
        <f>SUM(W371:Z371)</f>
        <v>585148.17999999993</v>
      </c>
    </row>
    <row r="372" spans="1:27" s="49" customFormat="1" ht="13.5" x14ac:dyDescent="0.25">
      <c r="A372" s="49" t="s">
        <v>2</v>
      </c>
      <c r="C372" s="100"/>
      <c r="D372" s="93"/>
      <c r="E372" s="100"/>
      <c r="F372" s="87"/>
      <c r="G372" s="100"/>
      <c r="H372" s="87"/>
      <c r="I372" s="100"/>
      <c r="J372" s="87"/>
      <c r="K372" s="100"/>
      <c r="L372" s="87"/>
      <c r="M372" s="100"/>
      <c r="N372" s="92"/>
      <c r="O372" s="87"/>
      <c r="P372" s="95"/>
      <c r="Q372" s="87"/>
      <c r="S372" s="115"/>
      <c r="U372" s="115"/>
      <c r="W372" s="100">
        <v>76285.31</v>
      </c>
      <c r="Y372" s="103">
        <v>454210.97000000003</v>
      </c>
      <c r="AA372" s="87">
        <f t="shared" ref="AA372:AA384" si="45">SUM(W372:Z372)</f>
        <v>530496.28</v>
      </c>
    </row>
    <row r="373" spans="1:27" s="49" customFormat="1" ht="15.75" x14ac:dyDescent="0.25">
      <c r="A373" s="49" t="s">
        <v>88</v>
      </c>
      <c r="C373" s="100"/>
      <c r="D373" s="93"/>
      <c r="E373" s="100"/>
      <c r="F373" s="87"/>
      <c r="G373" s="100"/>
      <c r="H373" s="87"/>
      <c r="I373" s="100"/>
      <c r="J373" s="87"/>
      <c r="K373" s="100"/>
      <c r="L373" s="87"/>
      <c r="M373" s="100"/>
      <c r="N373" s="92"/>
      <c r="O373" s="87"/>
      <c r="P373" s="95"/>
      <c r="Q373" s="87"/>
      <c r="S373" s="115"/>
      <c r="U373" s="115"/>
      <c r="W373" s="100">
        <v>0</v>
      </c>
      <c r="Y373" s="103">
        <v>0</v>
      </c>
      <c r="AA373" s="87">
        <f t="shared" si="45"/>
        <v>0</v>
      </c>
    </row>
    <row r="374" spans="1:27" s="49" customFormat="1" ht="13.5" x14ac:dyDescent="0.25">
      <c r="A374" s="49" t="s">
        <v>31</v>
      </c>
      <c r="C374" s="100"/>
      <c r="D374" s="93"/>
      <c r="E374" s="100"/>
      <c r="F374" s="87"/>
      <c r="G374" s="100"/>
      <c r="H374" s="87"/>
      <c r="I374" s="100"/>
      <c r="J374" s="87"/>
      <c r="K374" s="100"/>
      <c r="L374" s="87"/>
      <c r="M374" s="100"/>
      <c r="N374" s="92"/>
      <c r="O374" s="87"/>
      <c r="P374" s="95"/>
      <c r="Q374" s="87"/>
      <c r="S374" s="115"/>
      <c r="U374" s="115"/>
      <c r="W374" s="100">
        <v>9513.6</v>
      </c>
      <c r="Y374" s="103">
        <v>45138.3</v>
      </c>
      <c r="AA374" s="87">
        <f t="shared" si="45"/>
        <v>54651.9</v>
      </c>
    </row>
    <row r="375" spans="1:27" s="49" customFormat="1" ht="13.5" x14ac:dyDescent="0.25">
      <c r="A375" s="49" t="s">
        <v>87</v>
      </c>
      <c r="C375" s="100"/>
      <c r="D375" s="93"/>
      <c r="E375" s="100"/>
      <c r="F375" s="87"/>
      <c r="G375" s="100"/>
      <c r="H375" s="87"/>
      <c r="I375" s="100"/>
      <c r="J375" s="87"/>
      <c r="K375" s="100"/>
      <c r="L375" s="87"/>
      <c r="M375" s="100"/>
      <c r="N375" s="92"/>
      <c r="O375" s="87"/>
      <c r="P375" s="95"/>
      <c r="Q375" s="87"/>
      <c r="S375" s="115"/>
      <c r="U375" s="115"/>
      <c r="W375" s="100">
        <v>3995.7120000000004</v>
      </c>
      <c r="Y375" s="103">
        <v>18958.085999999996</v>
      </c>
      <c r="AA375" s="87">
        <f t="shared" si="45"/>
        <v>22953.797999999995</v>
      </c>
    </row>
    <row r="376" spans="1:27" s="49" customFormat="1" ht="15.75" x14ac:dyDescent="0.25">
      <c r="A376" s="49" t="s">
        <v>89</v>
      </c>
      <c r="C376" s="100"/>
      <c r="D376" s="93"/>
      <c r="E376" s="100"/>
      <c r="F376" s="87"/>
      <c r="G376" s="100"/>
      <c r="H376" s="87"/>
      <c r="I376" s="100"/>
      <c r="J376" s="87"/>
      <c r="K376" s="100"/>
      <c r="L376" s="87"/>
      <c r="M376" s="100"/>
      <c r="N376" s="92"/>
      <c r="O376" s="87"/>
      <c r="P376" s="95"/>
      <c r="Q376" s="87"/>
      <c r="S376" s="115"/>
      <c r="U376" s="115"/>
      <c r="W376" s="100">
        <v>951.36000000000013</v>
      </c>
      <c r="Y376" s="103">
        <v>4513.8300000000008</v>
      </c>
      <c r="AA376" s="87">
        <f t="shared" si="45"/>
        <v>5465.1900000000005</v>
      </c>
    </row>
    <row r="377" spans="1:27" s="49" customFormat="1" ht="13.5" x14ac:dyDescent="0.25">
      <c r="C377" s="100"/>
      <c r="D377" s="93"/>
      <c r="E377" s="100"/>
      <c r="F377" s="87"/>
      <c r="G377" s="100"/>
      <c r="H377" s="87"/>
      <c r="I377" s="100"/>
      <c r="J377" s="87"/>
      <c r="K377" s="100"/>
      <c r="L377" s="87"/>
      <c r="M377" s="100"/>
      <c r="N377" s="92"/>
      <c r="O377" s="87"/>
      <c r="P377" s="95"/>
      <c r="Q377" s="87"/>
      <c r="S377" s="115"/>
      <c r="U377" s="115"/>
      <c r="W377" s="100"/>
      <c r="Y377" s="103"/>
      <c r="AA377" s="87"/>
    </row>
    <row r="378" spans="1:27" s="49" customFormat="1" ht="15.75" x14ac:dyDescent="0.25">
      <c r="A378" s="36" t="s">
        <v>148</v>
      </c>
      <c r="C378" s="100"/>
      <c r="D378" s="93"/>
      <c r="E378" s="100"/>
      <c r="F378" s="87"/>
      <c r="G378" s="100"/>
      <c r="H378" s="87"/>
      <c r="I378" s="100"/>
      <c r="J378" s="87"/>
      <c r="K378" s="100"/>
      <c r="L378" s="87"/>
      <c r="M378" s="100"/>
      <c r="N378" s="92"/>
      <c r="O378" s="87"/>
      <c r="P378" s="95"/>
      <c r="Q378" s="87"/>
      <c r="S378" s="115"/>
      <c r="U378" s="115"/>
      <c r="W378" s="98"/>
      <c r="Y378" s="103"/>
      <c r="AA378" s="87"/>
    </row>
    <row r="379" spans="1:27" s="49" customFormat="1" ht="13.5" x14ac:dyDescent="0.25">
      <c r="A379" s="49" t="s">
        <v>1</v>
      </c>
      <c r="C379" s="100"/>
      <c r="D379" s="93"/>
      <c r="E379" s="100"/>
      <c r="F379" s="87"/>
      <c r="G379" s="100"/>
      <c r="H379" s="87"/>
      <c r="I379" s="100"/>
      <c r="J379" s="87"/>
      <c r="K379" s="100"/>
      <c r="L379" s="87"/>
      <c r="M379" s="100"/>
      <c r="N379" s="92"/>
      <c r="O379" s="87"/>
      <c r="P379" s="95"/>
      <c r="Q379" s="87"/>
      <c r="S379" s="115"/>
      <c r="U379" s="115"/>
      <c r="W379" s="100">
        <v>29354.52</v>
      </c>
      <c r="Y379" s="103">
        <v>231348.97999999998</v>
      </c>
      <c r="AA379" s="87">
        <f>SUM(W379:Z379)</f>
        <v>260703.49999999997</v>
      </c>
    </row>
    <row r="380" spans="1:27" s="49" customFormat="1" ht="13.5" x14ac:dyDescent="0.25">
      <c r="A380" s="49" t="s">
        <v>2</v>
      </c>
      <c r="C380" s="100"/>
      <c r="D380" s="93"/>
      <c r="E380" s="100"/>
      <c r="F380" s="87"/>
      <c r="G380" s="100"/>
      <c r="H380" s="87"/>
      <c r="I380" s="100"/>
      <c r="J380" s="87"/>
      <c r="K380" s="100"/>
      <c r="L380" s="87"/>
      <c r="M380" s="100"/>
      <c r="N380" s="92"/>
      <c r="O380" s="87"/>
      <c r="P380" s="95"/>
      <c r="Q380" s="87"/>
      <c r="S380" s="115"/>
      <c r="U380" s="115"/>
      <c r="W380" s="100">
        <v>27692.379999999997</v>
      </c>
      <c r="Y380" s="103">
        <v>209946.84</v>
      </c>
      <c r="AA380" s="87">
        <f t="shared" si="45"/>
        <v>237639.22</v>
      </c>
    </row>
    <row r="381" spans="1:27" s="49" customFormat="1" ht="15.75" x14ac:dyDescent="0.25">
      <c r="A381" s="49" t="s">
        <v>88</v>
      </c>
      <c r="C381" s="100"/>
      <c r="D381" s="93"/>
      <c r="E381" s="100"/>
      <c r="F381" s="87"/>
      <c r="G381" s="100"/>
      <c r="H381" s="87"/>
      <c r="I381" s="100"/>
      <c r="J381" s="87"/>
      <c r="K381" s="100"/>
      <c r="L381" s="87"/>
      <c r="M381" s="100"/>
      <c r="N381" s="92"/>
      <c r="O381" s="87"/>
      <c r="P381" s="95"/>
      <c r="Q381" s="87"/>
      <c r="S381" s="115"/>
      <c r="U381" s="115"/>
      <c r="W381" s="100">
        <v>0</v>
      </c>
      <c r="Y381" s="103">
        <v>0</v>
      </c>
      <c r="AA381" s="87">
        <f t="shared" si="45"/>
        <v>0</v>
      </c>
    </row>
    <row r="382" spans="1:27" s="49" customFormat="1" ht="13.5" x14ac:dyDescent="0.25">
      <c r="A382" s="49" t="s">
        <v>31</v>
      </c>
      <c r="C382" s="100"/>
      <c r="D382" s="93"/>
      <c r="E382" s="100"/>
      <c r="F382" s="87"/>
      <c r="G382" s="100"/>
      <c r="H382" s="87"/>
      <c r="I382" s="100"/>
      <c r="J382" s="87"/>
      <c r="K382" s="100"/>
      <c r="L382" s="87"/>
      <c r="M382" s="100"/>
      <c r="N382" s="92"/>
      <c r="O382" s="87"/>
      <c r="P382" s="95"/>
      <c r="Q382" s="87"/>
      <c r="S382" s="115"/>
      <c r="U382" s="115"/>
      <c r="W382" s="100">
        <v>1662.14</v>
      </c>
      <c r="Y382" s="103">
        <v>21402.14</v>
      </c>
      <c r="AA382" s="87">
        <f t="shared" si="45"/>
        <v>23064.28</v>
      </c>
    </row>
    <row r="383" spans="1:27" s="49" customFormat="1" ht="13.5" x14ac:dyDescent="0.25">
      <c r="A383" s="49" t="s">
        <v>87</v>
      </c>
      <c r="C383" s="100"/>
      <c r="D383" s="93"/>
      <c r="E383" s="100"/>
      <c r="F383" s="87"/>
      <c r="G383" s="100"/>
      <c r="H383" s="87"/>
      <c r="I383" s="100"/>
      <c r="J383" s="87"/>
      <c r="K383" s="100"/>
      <c r="L383" s="87"/>
      <c r="M383" s="100"/>
      <c r="N383" s="92"/>
      <c r="O383" s="87"/>
      <c r="P383" s="95"/>
      <c r="Q383" s="87"/>
      <c r="S383" s="115"/>
      <c r="U383" s="115"/>
      <c r="W383" s="100">
        <v>698.09879999999998</v>
      </c>
      <c r="Y383" s="103">
        <v>8988.8987999999972</v>
      </c>
      <c r="AA383" s="87">
        <f t="shared" si="45"/>
        <v>9686.997599999997</v>
      </c>
    </row>
    <row r="384" spans="1:27" s="49" customFormat="1" ht="15.75" x14ac:dyDescent="0.25">
      <c r="A384" s="49" t="s">
        <v>89</v>
      </c>
      <c r="C384" s="100"/>
      <c r="D384" s="93"/>
      <c r="E384" s="100"/>
      <c r="F384" s="87"/>
      <c r="G384" s="100"/>
      <c r="H384" s="87"/>
      <c r="I384" s="100"/>
      <c r="J384" s="87"/>
      <c r="K384" s="100"/>
      <c r="L384" s="87"/>
      <c r="M384" s="100"/>
      <c r="N384" s="92"/>
      <c r="O384" s="87"/>
      <c r="P384" s="95"/>
      <c r="Q384" s="87"/>
      <c r="S384" s="115"/>
      <c r="U384" s="115"/>
      <c r="W384" s="100">
        <v>166.21400000000003</v>
      </c>
      <c r="Y384" s="103">
        <v>2140.2139999999999</v>
      </c>
      <c r="AA384" s="87">
        <f t="shared" si="45"/>
        <v>2306.4279999999999</v>
      </c>
    </row>
    <row r="385" spans="1:27" s="49" customFormat="1" ht="13.5" x14ac:dyDescent="0.25">
      <c r="C385" s="100"/>
      <c r="D385" s="93"/>
      <c r="E385" s="100"/>
      <c r="F385" s="87"/>
      <c r="G385" s="100"/>
      <c r="H385" s="87"/>
      <c r="I385" s="100"/>
      <c r="J385" s="87"/>
      <c r="K385" s="100"/>
      <c r="L385" s="87"/>
      <c r="M385" s="100"/>
      <c r="N385" s="92"/>
      <c r="O385" s="87"/>
      <c r="P385" s="95"/>
      <c r="Q385" s="87"/>
      <c r="S385" s="115"/>
      <c r="U385" s="115"/>
      <c r="W385" s="100"/>
      <c r="Y385" s="103"/>
      <c r="AA385" s="87"/>
    </row>
    <row r="386" spans="1:27" s="49" customFormat="1" ht="15.75" x14ac:dyDescent="0.25">
      <c r="A386" s="36" t="s">
        <v>149</v>
      </c>
      <c r="C386" s="100"/>
      <c r="D386" s="93"/>
      <c r="E386" s="100"/>
      <c r="F386" s="87"/>
      <c r="G386" s="100"/>
      <c r="H386" s="87"/>
      <c r="I386" s="100"/>
      <c r="J386" s="87"/>
      <c r="K386" s="100"/>
      <c r="L386" s="87"/>
      <c r="M386" s="100"/>
      <c r="N386" s="92"/>
      <c r="O386" s="87"/>
      <c r="P386" s="95"/>
      <c r="Q386" s="87"/>
      <c r="S386" s="115"/>
      <c r="U386" s="115"/>
      <c r="W386" s="100"/>
      <c r="Y386" s="103"/>
      <c r="AA386" s="87"/>
    </row>
    <row r="387" spans="1:27" s="49" customFormat="1" ht="13.5" x14ac:dyDescent="0.25">
      <c r="A387" s="49" t="s">
        <v>1</v>
      </c>
      <c r="C387" s="100"/>
      <c r="D387" s="93"/>
      <c r="E387" s="100"/>
      <c r="F387" s="87"/>
      <c r="G387" s="100"/>
      <c r="H387" s="87"/>
      <c r="I387" s="100"/>
      <c r="J387" s="87"/>
      <c r="K387" s="100"/>
      <c r="L387" s="87"/>
      <c r="M387" s="100"/>
      <c r="N387" s="92"/>
      <c r="O387" s="87"/>
      <c r="P387" s="95"/>
      <c r="Q387" s="87"/>
      <c r="S387" s="115"/>
      <c r="U387" s="115"/>
      <c r="W387" s="100"/>
      <c r="Y387" s="103">
        <v>99638.49</v>
      </c>
      <c r="AA387" s="87">
        <f>SUM(Y387:Z387)</f>
        <v>99638.49</v>
      </c>
    </row>
    <row r="388" spans="1:27" s="49" customFormat="1" ht="13.5" x14ac:dyDescent="0.25">
      <c r="A388" s="49" t="s">
        <v>2</v>
      </c>
      <c r="C388" s="100"/>
      <c r="D388" s="93"/>
      <c r="E388" s="100"/>
      <c r="F388" s="87"/>
      <c r="G388" s="100"/>
      <c r="H388" s="87"/>
      <c r="I388" s="100"/>
      <c r="J388" s="87"/>
      <c r="K388" s="100"/>
      <c r="L388" s="87"/>
      <c r="M388" s="100"/>
      <c r="N388" s="92"/>
      <c r="O388" s="87"/>
      <c r="P388" s="95"/>
      <c r="Q388" s="87"/>
      <c r="S388" s="115"/>
      <c r="U388" s="115"/>
      <c r="W388" s="100"/>
      <c r="Y388" s="103">
        <v>93660.19</v>
      </c>
      <c r="AA388" s="87">
        <f>SUM(Y388:Z388)</f>
        <v>93660.19</v>
      </c>
    </row>
    <row r="389" spans="1:27" s="49" customFormat="1" ht="15.75" x14ac:dyDescent="0.25">
      <c r="A389" s="49" t="s">
        <v>88</v>
      </c>
      <c r="C389" s="100"/>
      <c r="D389" s="93"/>
      <c r="E389" s="100"/>
      <c r="F389" s="87"/>
      <c r="G389" s="100"/>
      <c r="H389" s="87"/>
      <c r="I389" s="100"/>
      <c r="J389" s="87"/>
      <c r="K389" s="100"/>
      <c r="L389" s="87"/>
      <c r="M389" s="100"/>
      <c r="N389" s="92"/>
      <c r="O389" s="87"/>
      <c r="P389" s="95"/>
      <c r="Q389" s="87"/>
      <c r="S389" s="115"/>
      <c r="U389" s="115"/>
      <c r="W389" s="100"/>
      <c r="Y389" s="103">
        <v>0</v>
      </c>
      <c r="AA389" s="87">
        <f>SUM(Y389:Z389)</f>
        <v>0</v>
      </c>
    </row>
    <row r="390" spans="1:27" s="49" customFormat="1" ht="13.5" x14ac:dyDescent="0.25">
      <c r="A390" s="49" t="s">
        <v>31</v>
      </c>
      <c r="C390" s="100"/>
      <c r="D390" s="93"/>
      <c r="E390" s="100"/>
      <c r="F390" s="87"/>
      <c r="G390" s="100"/>
      <c r="H390" s="87"/>
      <c r="I390" s="100"/>
      <c r="J390" s="87"/>
      <c r="K390" s="100"/>
      <c r="L390" s="87"/>
      <c r="M390" s="100"/>
      <c r="N390" s="92"/>
      <c r="O390" s="87"/>
      <c r="P390" s="95"/>
      <c r="Q390" s="87"/>
      <c r="S390" s="115"/>
      <c r="U390" s="115"/>
      <c r="W390" s="100"/>
      <c r="Y390" s="103">
        <v>5978.2999999999993</v>
      </c>
      <c r="AA390" s="87">
        <f>SUM(Y390:Z390)</f>
        <v>5978.2999999999993</v>
      </c>
    </row>
    <row r="391" spans="1:27" s="49" customFormat="1" ht="13.5" x14ac:dyDescent="0.25">
      <c r="A391" s="49" t="s">
        <v>87</v>
      </c>
      <c r="C391" s="100"/>
      <c r="D391" s="93"/>
      <c r="E391" s="100"/>
      <c r="F391" s="87"/>
      <c r="G391" s="100"/>
      <c r="H391" s="87"/>
      <c r="I391" s="100"/>
      <c r="J391" s="87"/>
      <c r="K391" s="100"/>
      <c r="L391" s="87"/>
      <c r="M391" s="100"/>
      <c r="N391" s="92"/>
      <c r="O391" s="87"/>
      <c r="P391" s="95"/>
      <c r="Q391" s="87"/>
      <c r="S391" s="115"/>
      <c r="U391" s="115"/>
      <c r="W391" s="100"/>
      <c r="Y391" s="103">
        <v>2510.886</v>
      </c>
      <c r="AA391" s="87">
        <f>SUM(Y391:Z391)</f>
        <v>2510.886</v>
      </c>
    </row>
    <row r="392" spans="1:27" s="49" customFormat="1" ht="15.75" x14ac:dyDescent="0.25">
      <c r="A392" s="49" t="s">
        <v>89</v>
      </c>
      <c r="C392" s="100"/>
      <c r="D392" s="93"/>
      <c r="E392" s="100"/>
      <c r="F392" s="87"/>
      <c r="G392" s="100"/>
      <c r="H392" s="87"/>
      <c r="I392" s="100"/>
      <c r="J392" s="87"/>
      <c r="K392" s="100"/>
      <c r="L392" s="87"/>
      <c r="M392" s="100"/>
      <c r="N392" s="92"/>
      <c r="O392" s="87"/>
      <c r="P392" s="95"/>
      <c r="Q392" s="87"/>
      <c r="S392" s="115"/>
      <c r="U392" s="115"/>
      <c r="W392" s="100"/>
      <c r="Y392" s="103">
        <v>597.83000000000015</v>
      </c>
      <c r="AA392" s="87">
        <f>SUM(Y392:Z392)</f>
        <v>597.83000000000015</v>
      </c>
    </row>
    <row r="393" spans="1:27" s="49" customFormat="1" ht="13.5" x14ac:dyDescent="0.25">
      <c r="C393" s="100"/>
      <c r="D393" s="93"/>
      <c r="E393" s="100"/>
      <c r="F393" s="87"/>
      <c r="G393" s="100"/>
      <c r="H393" s="87"/>
      <c r="I393" s="100"/>
      <c r="J393" s="87"/>
      <c r="K393" s="100"/>
      <c r="L393" s="87"/>
      <c r="M393" s="100"/>
      <c r="N393" s="92"/>
      <c r="O393" s="87"/>
      <c r="P393" s="95"/>
      <c r="Q393" s="87"/>
      <c r="S393" s="115"/>
      <c r="U393" s="115"/>
      <c r="W393" s="100"/>
      <c r="Y393" s="103"/>
      <c r="AA393" s="87"/>
    </row>
    <row r="394" spans="1:27" s="49" customFormat="1" ht="13.5" x14ac:dyDescent="0.25">
      <c r="C394" s="100"/>
      <c r="D394" s="93"/>
      <c r="E394" s="100"/>
      <c r="F394" s="87"/>
      <c r="G394" s="100"/>
      <c r="H394" s="87"/>
      <c r="I394" s="100"/>
      <c r="J394" s="87"/>
      <c r="K394" s="100"/>
      <c r="L394" s="87"/>
      <c r="M394" s="100"/>
      <c r="N394" s="92"/>
      <c r="O394" s="87"/>
      <c r="P394" s="95"/>
      <c r="Q394" s="87"/>
      <c r="S394" s="115"/>
      <c r="U394" s="115"/>
      <c r="W394" s="100"/>
      <c r="Y394" s="103"/>
      <c r="AA394" s="87"/>
    </row>
    <row r="395" spans="1:27" s="49" customFormat="1" ht="15.75" x14ac:dyDescent="0.25">
      <c r="A395" s="36" t="s">
        <v>150</v>
      </c>
      <c r="C395" s="100"/>
      <c r="D395" s="93"/>
      <c r="E395" s="100"/>
      <c r="F395" s="87"/>
      <c r="G395" s="100"/>
      <c r="H395" s="87"/>
      <c r="I395" s="100"/>
      <c r="J395" s="87"/>
      <c r="K395" s="100"/>
      <c r="L395" s="87"/>
      <c r="M395" s="100"/>
      <c r="N395" s="92"/>
      <c r="O395" s="87"/>
      <c r="P395" s="95"/>
      <c r="Q395" s="87"/>
      <c r="S395" s="115"/>
      <c r="U395" s="115"/>
      <c r="W395" s="100"/>
      <c r="Y395" s="103"/>
      <c r="AA395" s="87"/>
    </row>
    <row r="396" spans="1:27" s="49" customFormat="1" ht="13.5" x14ac:dyDescent="0.25">
      <c r="A396" s="49" t="s">
        <v>1</v>
      </c>
      <c r="C396" s="100"/>
      <c r="D396" s="93"/>
      <c r="E396" s="100"/>
      <c r="F396" s="87"/>
      <c r="G396" s="100"/>
      <c r="H396" s="87"/>
      <c r="I396" s="100"/>
      <c r="J396" s="87"/>
      <c r="K396" s="100"/>
      <c r="L396" s="87"/>
      <c r="M396" s="100"/>
      <c r="N396" s="92"/>
      <c r="O396" s="87"/>
      <c r="P396" s="95"/>
      <c r="Q396" s="87"/>
      <c r="S396" s="115"/>
      <c r="U396" s="115"/>
      <c r="W396" s="100"/>
      <c r="Y396" s="103">
        <v>49770.310000000005</v>
      </c>
      <c r="AA396" s="87">
        <f>SUM(Y396:Z396)</f>
        <v>49770.310000000005</v>
      </c>
    </row>
    <row r="397" spans="1:27" s="49" customFormat="1" ht="13.5" x14ac:dyDescent="0.25">
      <c r="A397" s="49" t="s">
        <v>2</v>
      </c>
      <c r="C397" s="100"/>
      <c r="D397" s="93"/>
      <c r="E397" s="100"/>
      <c r="F397" s="87"/>
      <c r="G397" s="100"/>
      <c r="H397" s="87"/>
      <c r="I397" s="100"/>
      <c r="J397" s="87"/>
      <c r="K397" s="100"/>
      <c r="L397" s="87"/>
      <c r="M397" s="100"/>
      <c r="N397" s="92"/>
      <c r="O397" s="87"/>
      <c r="P397" s="95"/>
      <c r="Q397" s="87"/>
      <c r="S397" s="115"/>
      <c r="U397" s="115"/>
      <c r="W397" s="100"/>
      <c r="Y397" s="103">
        <v>44043.16</v>
      </c>
      <c r="AA397" s="87">
        <f>SUM(Y397:Z397)</f>
        <v>44043.16</v>
      </c>
    </row>
    <row r="398" spans="1:27" s="49" customFormat="1" ht="15.75" x14ac:dyDescent="0.25">
      <c r="A398" s="49" t="s">
        <v>88</v>
      </c>
      <c r="C398" s="100"/>
      <c r="D398" s="93"/>
      <c r="E398" s="100"/>
      <c r="F398" s="87"/>
      <c r="G398" s="100"/>
      <c r="H398" s="87"/>
      <c r="I398" s="100"/>
      <c r="J398" s="87"/>
      <c r="K398" s="100"/>
      <c r="L398" s="87"/>
      <c r="M398" s="100"/>
      <c r="N398" s="92"/>
      <c r="O398" s="87"/>
      <c r="P398" s="95"/>
      <c r="Q398" s="87"/>
      <c r="S398" s="115"/>
      <c r="U398" s="115"/>
      <c r="W398" s="100"/>
      <c r="Y398" s="103">
        <v>0</v>
      </c>
      <c r="AA398" s="87">
        <f>SUM(Y398:Z398)</f>
        <v>0</v>
      </c>
    </row>
    <row r="399" spans="1:27" s="49" customFormat="1" ht="13.5" x14ac:dyDescent="0.25">
      <c r="A399" s="49" t="s">
        <v>31</v>
      </c>
      <c r="C399" s="100"/>
      <c r="D399" s="93"/>
      <c r="E399" s="100"/>
      <c r="F399" s="87"/>
      <c r="G399" s="100"/>
      <c r="H399" s="87"/>
      <c r="I399" s="100"/>
      <c r="J399" s="87"/>
      <c r="K399" s="100"/>
      <c r="L399" s="87"/>
      <c r="M399" s="100"/>
      <c r="N399" s="92"/>
      <c r="O399" s="87"/>
      <c r="P399" s="95"/>
      <c r="Q399" s="87"/>
      <c r="S399" s="115"/>
      <c r="U399" s="115"/>
      <c r="W399" s="100"/>
      <c r="Y399" s="103">
        <v>5727.1500000000005</v>
      </c>
      <c r="AA399" s="87">
        <f>SUM(Y399:Z399)</f>
        <v>5727.1500000000005</v>
      </c>
    </row>
    <row r="400" spans="1:27" s="49" customFormat="1" ht="13.5" x14ac:dyDescent="0.25">
      <c r="A400" s="49" t="s">
        <v>87</v>
      </c>
      <c r="C400" s="100"/>
      <c r="D400" s="93"/>
      <c r="E400" s="100"/>
      <c r="F400" s="87"/>
      <c r="G400" s="100"/>
      <c r="H400" s="87"/>
      <c r="I400" s="100"/>
      <c r="J400" s="87"/>
      <c r="K400" s="100"/>
      <c r="L400" s="87"/>
      <c r="M400" s="100"/>
      <c r="N400" s="92"/>
      <c r="O400" s="87"/>
      <c r="P400" s="95"/>
      <c r="Q400" s="87"/>
      <c r="S400" s="115"/>
      <c r="U400" s="115"/>
      <c r="W400" s="100"/>
      <c r="Y400" s="103">
        <v>2405.4030000000002</v>
      </c>
      <c r="AA400" s="87">
        <f>SUM(Y400:Z400)</f>
        <v>2405.4030000000002</v>
      </c>
    </row>
    <row r="401" spans="1:31" s="49" customFormat="1" ht="15.75" x14ac:dyDescent="0.25">
      <c r="A401" s="49" t="s">
        <v>89</v>
      </c>
      <c r="C401" s="100"/>
      <c r="D401" s="93"/>
      <c r="E401" s="100"/>
      <c r="F401" s="87"/>
      <c r="G401" s="100"/>
      <c r="H401" s="87"/>
      <c r="I401" s="100"/>
      <c r="J401" s="87"/>
      <c r="K401" s="100"/>
      <c r="L401" s="87"/>
      <c r="M401" s="100"/>
      <c r="N401" s="92"/>
      <c r="O401" s="87"/>
      <c r="P401" s="95"/>
      <c r="Q401" s="87"/>
      <c r="S401" s="115"/>
      <c r="U401" s="115"/>
      <c r="W401" s="100"/>
      <c r="Y401" s="103">
        <v>572.71499999999992</v>
      </c>
      <c r="AA401" s="87">
        <f>SUM(Y401:Z401)</f>
        <v>572.71499999999992</v>
      </c>
    </row>
    <row r="402" spans="1:31" s="49" customFormat="1" ht="13.5" x14ac:dyDescent="0.25">
      <c r="C402" s="100"/>
      <c r="D402" s="93"/>
      <c r="E402" s="100"/>
      <c r="F402" s="87"/>
      <c r="G402" s="100"/>
      <c r="H402" s="87"/>
      <c r="I402" s="100"/>
      <c r="J402" s="87"/>
      <c r="K402" s="100"/>
      <c r="L402" s="87"/>
      <c r="M402" s="100"/>
      <c r="N402" s="92"/>
      <c r="O402" s="87"/>
      <c r="P402" s="95"/>
      <c r="Q402" s="87"/>
      <c r="S402" s="115"/>
      <c r="U402" s="115"/>
      <c r="W402" s="100"/>
      <c r="Y402" s="103"/>
      <c r="AA402" s="87"/>
    </row>
    <row r="403" spans="1:31" s="49" customFormat="1" ht="15.75" x14ac:dyDescent="0.25">
      <c r="A403" s="36" t="s">
        <v>151</v>
      </c>
      <c r="C403" s="100"/>
      <c r="D403" s="93"/>
      <c r="E403" s="100"/>
      <c r="F403" s="87"/>
      <c r="G403" s="100"/>
      <c r="H403" s="87"/>
      <c r="I403" s="100"/>
      <c r="J403" s="87"/>
      <c r="K403" s="100"/>
      <c r="L403" s="87"/>
      <c r="M403" s="100"/>
      <c r="N403" s="92"/>
      <c r="O403" s="87"/>
      <c r="P403" s="95"/>
      <c r="Q403" s="87"/>
      <c r="S403" s="115"/>
      <c r="U403" s="115"/>
      <c r="W403" s="100"/>
      <c r="Y403" s="103"/>
      <c r="AA403" s="87"/>
    </row>
    <row r="404" spans="1:31" s="49" customFormat="1" ht="13.5" x14ac:dyDescent="0.25">
      <c r="A404" s="49" t="s">
        <v>1</v>
      </c>
      <c r="C404" s="100"/>
      <c r="D404" s="93"/>
      <c r="E404" s="100"/>
      <c r="F404" s="87"/>
      <c r="G404" s="100"/>
      <c r="H404" s="87"/>
      <c r="I404" s="100"/>
      <c r="J404" s="87"/>
      <c r="K404" s="100"/>
      <c r="L404" s="87"/>
      <c r="M404" s="100"/>
      <c r="N404" s="92"/>
      <c r="O404" s="87"/>
      <c r="P404" s="95"/>
      <c r="Q404" s="87"/>
      <c r="S404" s="115"/>
      <c r="U404" s="115"/>
      <c r="W404" s="100"/>
      <c r="Y404" s="103">
        <v>412.85</v>
      </c>
      <c r="AA404" s="87">
        <f>SUM(Y404:Z404)</f>
        <v>412.85</v>
      </c>
    </row>
    <row r="405" spans="1:31" s="49" customFormat="1" ht="13.5" x14ac:dyDescent="0.25">
      <c r="A405" s="49" t="s">
        <v>2</v>
      </c>
      <c r="C405" s="100"/>
      <c r="D405" s="93"/>
      <c r="E405" s="100"/>
      <c r="F405" s="87"/>
      <c r="G405" s="100"/>
      <c r="H405" s="87"/>
      <c r="I405" s="100"/>
      <c r="J405" s="87"/>
      <c r="K405" s="100"/>
      <c r="L405" s="87"/>
      <c r="M405" s="100"/>
      <c r="N405" s="92"/>
      <c r="O405" s="87"/>
      <c r="P405" s="95"/>
      <c r="Q405" s="87"/>
      <c r="S405" s="115"/>
      <c r="U405" s="115"/>
      <c r="W405" s="100"/>
      <c r="Y405" s="103">
        <v>255.8</v>
      </c>
      <c r="AA405" s="87">
        <f>SUM(Y405:Z405)</f>
        <v>255.8</v>
      </c>
    </row>
    <row r="406" spans="1:31" s="49" customFormat="1" ht="15.75" x14ac:dyDescent="0.25">
      <c r="A406" s="49" t="s">
        <v>88</v>
      </c>
      <c r="C406" s="100"/>
      <c r="D406" s="93"/>
      <c r="E406" s="100"/>
      <c r="F406" s="87"/>
      <c r="G406" s="100"/>
      <c r="H406" s="87"/>
      <c r="I406" s="100"/>
      <c r="J406" s="87"/>
      <c r="K406" s="100"/>
      <c r="L406" s="87"/>
      <c r="M406" s="100"/>
      <c r="N406" s="92"/>
      <c r="O406" s="87"/>
      <c r="P406" s="95"/>
      <c r="Q406" s="87"/>
      <c r="S406" s="115"/>
      <c r="U406" s="115"/>
      <c r="W406" s="100"/>
      <c r="Y406" s="103">
        <v>0</v>
      </c>
      <c r="AA406" s="87">
        <f>SUM(Y406:Z406)</f>
        <v>0</v>
      </c>
    </row>
    <row r="407" spans="1:31" s="49" customFormat="1" ht="13.5" x14ac:dyDescent="0.25">
      <c r="A407" s="49" t="s">
        <v>31</v>
      </c>
      <c r="C407" s="100"/>
      <c r="D407" s="93"/>
      <c r="E407" s="100"/>
      <c r="F407" s="87"/>
      <c r="G407" s="100"/>
      <c r="H407" s="87"/>
      <c r="I407" s="100"/>
      <c r="J407" s="87"/>
      <c r="K407" s="100"/>
      <c r="L407" s="87"/>
      <c r="M407" s="100"/>
      <c r="N407" s="92"/>
      <c r="O407" s="87"/>
      <c r="P407" s="95"/>
      <c r="Q407" s="87"/>
      <c r="S407" s="115"/>
      <c r="U407" s="115"/>
      <c r="W407" s="100"/>
      <c r="Y407" s="103">
        <v>157.05000000000001</v>
      </c>
      <c r="AA407" s="87">
        <f>SUM(Y407:Z407)</f>
        <v>157.05000000000001</v>
      </c>
    </row>
    <row r="408" spans="1:31" s="49" customFormat="1" ht="13.5" x14ac:dyDescent="0.25">
      <c r="A408" s="49" t="s">
        <v>87</v>
      </c>
      <c r="C408" s="100"/>
      <c r="D408" s="93"/>
      <c r="E408" s="100"/>
      <c r="F408" s="87"/>
      <c r="G408" s="100"/>
      <c r="H408" s="87"/>
      <c r="I408" s="100"/>
      <c r="J408" s="87"/>
      <c r="K408" s="100"/>
      <c r="L408" s="87"/>
      <c r="M408" s="100"/>
      <c r="N408" s="92"/>
      <c r="O408" s="87"/>
      <c r="P408" s="95"/>
      <c r="Q408" s="87"/>
      <c r="S408" s="115"/>
      <c r="U408" s="115"/>
      <c r="W408" s="100"/>
      <c r="Y408" s="103">
        <v>65.960999999999999</v>
      </c>
      <c r="AA408" s="87">
        <f>SUM(Y408:Z408)</f>
        <v>65.960999999999999</v>
      </c>
    </row>
    <row r="409" spans="1:31" s="49" customFormat="1" ht="15.75" x14ac:dyDescent="0.25">
      <c r="A409" s="49" t="s">
        <v>89</v>
      </c>
      <c r="C409" s="100"/>
      <c r="D409" s="93"/>
      <c r="E409" s="100"/>
      <c r="F409" s="87"/>
      <c r="G409" s="100"/>
      <c r="H409" s="87"/>
      <c r="I409" s="100"/>
      <c r="J409" s="87"/>
      <c r="K409" s="100"/>
      <c r="L409" s="87"/>
      <c r="M409" s="100"/>
      <c r="N409" s="92"/>
      <c r="O409" s="87"/>
      <c r="P409" s="95"/>
      <c r="Q409" s="87"/>
      <c r="S409" s="115"/>
      <c r="U409" s="115"/>
      <c r="W409" s="100"/>
      <c r="Y409" s="103">
        <v>15.705</v>
      </c>
      <c r="AA409" s="87">
        <f>SUM(Y409:Z409)</f>
        <v>15.705</v>
      </c>
    </row>
    <row r="410" spans="1:31" s="49" customFormat="1" ht="13.5" x14ac:dyDescent="0.25">
      <c r="C410" s="100"/>
      <c r="D410" s="93"/>
      <c r="E410" s="100"/>
      <c r="F410" s="87"/>
      <c r="G410" s="100"/>
      <c r="H410" s="87"/>
      <c r="I410" s="100"/>
      <c r="J410" s="87"/>
      <c r="K410" s="100"/>
      <c r="L410" s="87"/>
      <c r="M410" s="100"/>
      <c r="N410" s="92"/>
      <c r="O410" s="87"/>
      <c r="P410" s="95"/>
      <c r="Q410" s="87"/>
      <c r="S410" s="115"/>
      <c r="U410" s="115"/>
      <c r="W410" s="100"/>
      <c r="Y410" s="103"/>
      <c r="AA410" s="87"/>
    </row>
    <row r="411" spans="1:31" s="49" customFormat="1" ht="15.75" x14ac:dyDescent="0.3">
      <c r="A411" s="62" t="s">
        <v>6</v>
      </c>
      <c r="B411" s="37"/>
      <c r="C411" s="100"/>
      <c r="D411" s="93"/>
      <c r="E411" s="100"/>
      <c r="F411" s="87"/>
      <c r="G411" s="100"/>
      <c r="H411" s="101"/>
      <c r="I411" s="100"/>
      <c r="J411" s="102"/>
      <c r="K411" s="98"/>
      <c r="L411" s="87"/>
      <c r="M411" s="98"/>
      <c r="N411" s="95"/>
      <c r="O411" s="87"/>
      <c r="P411" s="95"/>
      <c r="Q411" s="87"/>
      <c r="S411" s="115"/>
      <c r="U411" s="100"/>
      <c r="W411" s="100"/>
      <c r="Y411" s="103"/>
      <c r="AE411" s="83"/>
    </row>
    <row r="412" spans="1:31" s="49" customFormat="1" ht="15" x14ac:dyDescent="0.25">
      <c r="A412" s="49" t="s">
        <v>1</v>
      </c>
      <c r="C412" s="99">
        <v>22777457.940000001</v>
      </c>
      <c r="D412" s="93"/>
      <c r="E412" s="99">
        <v>24944061.830000002</v>
      </c>
      <c r="F412" s="87"/>
      <c r="G412" s="99">
        <v>26205814.809999999</v>
      </c>
      <c r="H412" s="96"/>
      <c r="I412" s="99">
        <v>26899225.649999999</v>
      </c>
      <c r="J412" s="96"/>
      <c r="K412" s="99">
        <v>25497814.329999994</v>
      </c>
      <c r="L412" s="96"/>
      <c r="M412" s="99">
        <v>9272191.6600000001</v>
      </c>
      <c r="N412" s="95"/>
      <c r="O412" s="112">
        <v>24752618.300000004</v>
      </c>
      <c r="Q412" s="112">
        <v>27273871.230000004</v>
      </c>
      <c r="S412" s="112">
        <v>40569309.039999984</v>
      </c>
      <c r="U412" s="120">
        <v>41981773.529999986</v>
      </c>
      <c r="W412" s="121">
        <v>39621273.07</v>
      </c>
      <c r="Y412" s="103">
        <v>37756393.910000011</v>
      </c>
      <c r="AA412" s="87">
        <f>SUM(C412:Z412)</f>
        <v>347551805.30000001</v>
      </c>
      <c r="AE412" s="83"/>
    </row>
    <row r="413" spans="1:31" s="49" customFormat="1" ht="15" x14ac:dyDescent="0.25">
      <c r="A413" s="49" t="s">
        <v>2</v>
      </c>
      <c r="C413" s="99">
        <v>20708277.490000002</v>
      </c>
      <c r="D413" s="93"/>
      <c r="E413" s="99">
        <v>22696164.030000009</v>
      </c>
      <c r="F413" s="87"/>
      <c r="G413" s="99">
        <v>23822068.54999999</v>
      </c>
      <c r="H413" s="96"/>
      <c r="I413" s="99">
        <v>24483046.049999997</v>
      </c>
      <c r="J413" s="96"/>
      <c r="K413" s="99">
        <v>23238421.649999999</v>
      </c>
      <c r="L413" s="96"/>
      <c r="M413" s="99">
        <v>8469273.2200000007</v>
      </c>
      <c r="N413" s="95"/>
      <c r="O413" s="112">
        <v>22511836.00999999</v>
      </c>
      <c r="Q413" s="112">
        <v>24757315.169999987</v>
      </c>
      <c r="S413" s="112">
        <v>36927838.920000002</v>
      </c>
      <c r="U413" s="120">
        <v>38130761.539999999</v>
      </c>
      <c r="W413" s="121">
        <v>36019409.120000005</v>
      </c>
      <c r="Y413" s="47">
        <v>34452649.309999987</v>
      </c>
      <c r="AA413" s="87">
        <f t="shared" ref="AA413:AA416" si="46">SUM(C413:Z413)</f>
        <v>316217061.06</v>
      </c>
      <c r="AE413" s="83"/>
    </row>
    <row r="414" spans="1:31" s="49" customFormat="1" ht="15.75" x14ac:dyDescent="0.25">
      <c r="A414" s="49" t="s">
        <v>88</v>
      </c>
      <c r="C414" s="99">
        <v>0</v>
      </c>
      <c r="D414" s="93"/>
      <c r="E414" s="99">
        <v>0</v>
      </c>
      <c r="F414" s="87"/>
      <c r="G414" s="99">
        <v>0</v>
      </c>
      <c r="H414" s="96"/>
      <c r="I414" s="99">
        <v>0</v>
      </c>
      <c r="J414" s="96"/>
      <c r="K414" s="99">
        <v>0</v>
      </c>
      <c r="L414" s="96"/>
      <c r="M414" s="99">
        <v>0</v>
      </c>
      <c r="N414" s="95"/>
      <c r="O414" s="112">
        <v>0</v>
      </c>
      <c r="Q414" s="112">
        <v>0</v>
      </c>
      <c r="S414" s="112">
        <v>0</v>
      </c>
      <c r="U414" s="120">
        <v>0</v>
      </c>
      <c r="W414" s="121">
        <v>0</v>
      </c>
      <c r="Y414" s="47">
        <v>0</v>
      </c>
      <c r="AA414" s="87">
        <f t="shared" si="46"/>
        <v>0</v>
      </c>
      <c r="AE414" s="83"/>
    </row>
    <row r="415" spans="1:31" s="49" customFormat="1" ht="15" x14ac:dyDescent="0.25">
      <c r="A415" s="49" t="s">
        <v>31</v>
      </c>
      <c r="C415" s="99">
        <v>2069180.45</v>
      </c>
      <c r="D415" s="93"/>
      <c r="E415" s="99">
        <v>2247897.7999999998</v>
      </c>
      <c r="F415" s="87"/>
      <c r="G415" s="99">
        <v>2383746.2599999998</v>
      </c>
      <c r="H415" s="87"/>
      <c r="I415" s="99">
        <v>2416179.5999999996</v>
      </c>
      <c r="J415" s="87"/>
      <c r="K415" s="99">
        <v>2259392.6799999997</v>
      </c>
      <c r="L415" s="96"/>
      <c r="M415" s="99">
        <v>802918.44000000006</v>
      </c>
      <c r="N415" s="95"/>
      <c r="O415" s="112">
        <v>2240782.2900000005</v>
      </c>
      <c r="Q415" s="112">
        <v>2516556.0599999996</v>
      </c>
      <c r="S415" s="112">
        <v>3641470.12</v>
      </c>
      <c r="U415" s="120">
        <v>3851011.9899999998</v>
      </c>
      <c r="W415" s="121">
        <v>3601863.9499999993</v>
      </c>
      <c r="Y415" s="47">
        <v>3303744.5999999987</v>
      </c>
      <c r="AA415" s="87">
        <f t="shared" si="46"/>
        <v>31334744.239999995</v>
      </c>
      <c r="AE415" s="83"/>
    </row>
    <row r="416" spans="1:31" s="49" customFormat="1" ht="15" x14ac:dyDescent="0.25">
      <c r="A416" s="49" t="s">
        <v>87</v>
      </c>
      <c r="C416" s="99">
        <v>869055.78900000011</v>
      </c>
      <c r="D416" s="93"/>
      <c r="E416" s="99">
        <v>944117.07599999977</v>
      </c>
      <c r="F416" s="87"/>
      <c r="G416" s="99">
        <v>1001173.4292000002</v>
      </c>
      <c r="H416" s="103"/>
      <c r="I416" s="99">
        <v>1014795.4320000001</v>
      </c>
      <c r="J416" s="103"/>
      <c r="K416" s="99">
        <v>948944.92559999996</v>
      </c>
      <c r="L416" s="83"/>
      <c r="M416" s="99">
        <v>337225.74479999987</v>
      </c>
      <c r="N416" s="95"/>
      <c r="O416" s="112">
        <v>941128.56180000002</v>
      </c>
      <c r="Q416" s="112">
        <v>1056953.5451999998</v>
      </c>
      <c r="S416" s="112">
        <v>1529417.4503999995</v>
      </c>
      <c r="U416" s="120">
        <v>1617425.0358000002</v>
      </c>
      <c r="W416" s="121">
        <v>1512782.8589999997</v>
      </c>
      <c r="Y416" s="47">
        <v>1387572.7319999996</v>
      </c>
      <c r="AA416" s="87">
        <f t="shared" si="46"/>
        <v>13160592.580799999</v>
      </c>
      <c r="AE416" s="83"/>
    </row>
    <row r="417" spans="1:27" s="49" customFormat="1" ht="15.75" x14ac:dyDescent="0.25">
      <c r="A417" s="49" t="s">
        <v>89</v>
      </c>
      <c r="C417" s="99">
        <v>206918.04499999995</v>
      </c>
      <c r="D417" s="93"/>
      <c r="E417" s="99">
        <v>224789.78000000009</v>
      </c>
      <c r="F417" s="87"/>
      <c r="G417" s="99">
        <v>238374.62599999999</v>
      </c>
      <c r="H417" s="103"/>
      <c r="I417" s="99">
        <v>241617.96000000002</v>
      </c>
      <c r="J417" s="103"/>
      <c r="K417" s="99">
        <v>225939.26800000007</v>
      </c>
      <c r="L417" s="83"/>
      <c r="M417" s="99">
        <v>80291.843999999968</v>
      </c>
      <c r="N417" s="95"/>
      <c r="O417" s="112">
        <v>224078.22900000002</v>
      </c>
      <c r="Q417" s="112">
        <v>251655.60599999994</v>
      </c>
      <c r="S417" s="112">
        <v>364147.01199999993</v>
      </c>
      <c r="U417" s="120">
        <v>385101.19900000002</v>
      </c>
      <c r="W417" s="121">
        <v>360186.39499999996</v>
      </c>
      <c r="Y417" s="47">
        <v>330374.46000000008</v>
      </c>
      <c r="AA417" s="87">
        <f>SUM(C417:Z417)</f>
        <v>3133474.4240000001</v>
      </c>
    </row>
    <row r="418" spans="1:27" s="49" customFormat="1" ht="15" x14ac:dyDescent="0.3">
      <c r="C418" s="47"/>
      <c r="D418" s="75"/>
      <c r="E418" s="47"/>
      <c r="F418" s="76"/>
      <c r="G418" s="71"/>
      <c r="H418" s="91"/>
      <c r="I418" s="91"/>
      <c r="J418" s="47"/>
      <c r="O418" s="97"/>
      <c r="Q418" s="87"/>
      <c r="S418" s="47"/>
      <c r="U418" s="83"/>
      <c r="Y418" s="47"/>
      <c r="AA418" s="83"/>
    </row>
    <row r="419" spans="1:27" s="49" customFormat="1" ht="13.5" x14ac:dyDescent="0.25">
      <c r="C419" s="47"/>
      <c r="D419" s="47"/>
      <c r="E419" s="47"/>
      <c r="F419" s="47"/>
      <c r="G419" s="47"/>
      <c r="H419" s="47"/>
      <c r="K419" s="71"/>
      <c r="L419" s="71"/>
      <c r="M419" s="91"/>
      <c r="N419" s="91"/>
      <c r="O419" s="91"/>
      <c r="P419" s="47"/>
      <c r="U419" s="71"/>
      <c r="Y419" s="103"/>
      <c r="AA419" s="83"/>
    </row>
    <row r="420" spans="1:27" s="49" customFormat="1" ht="13.5" x14ac:dyDescent="0.25">
      <c r="C420" s="47"/>
      <c r="D420" s="47"/>
      <c r="E420" s="47"/>
      <c r="F420" s="47"/>
      <c r="G420" s="47"/>
      <c r="H420" s="47"/>
      <c r="K420" s="71"/>
      <c r="L420" s="71"/>
      <c r="M420" s="91"/>
      <c r="N420" s="91"/>
      <c r="O420" s="91"/>
      <c r="P420" s="47"/>
      <c r="U420" s="71"/>
      <c r="Y420" s="103"/>
      <c r="AA420" s="83"/>
    </row>
    <row r="421" spans="1:27" s="49" customFormat="1" ht="13.5" x14ac:dyDescent="0.25">
      <c r="C421" s="47"/>
      <c r="D421" s="47"/>
      <c r="E421" s="47"/>
      <c r="F421" s="47"/>
      <c r="G421" s="47"/>
      <c r="H421" s="47"/>
      <c r="K421" s="71"/>
      <c r="L421" s="71"/>
      <c r="M421" s="71"/>
      <c r="N421" s="71"/>
      <c r="O421" s="71"/>
      <c r="U421" s="71"/>
      <c r="Y421" s="103"/>
      <c r="AA421" s="83"/>
    </row>
    <row r="422" spans="1:27" s="49" customFormat="1" ht="13.5" x14ac:dyDescent="0.25">
      <c r="C422" s="47"/>
      <c r="D422" s="47"/>
      <c r="E422" s="47"/>
      <c r="F422" s="47"/>
      <c r="G422" s="47"/>
      <c r="H422" s="47"/>
      <c r="K422" s="71"/>
      <c r="L422" s="71"/>
      <c r="M422" s="71"/>
      <c r="N422" s="71"/>
      <c r="O422" s="71"/>
      <c r="U422" s="71"/>
      <c r="Y422" s="103"/>
      <c r="AA422" s="83"/>
    </row>
    <row r="423" spans="1:27" s="49" customFormat="1" ht="13.5" x14ac:dyDescent="0.25">
      <c r="C423" s="47"/>
      <c r="D423" s="47"/>
      <c r="E423" s="47"/>
      <c r="F423" s="47"/>
      <c r="G423" s="47"/>
      <c r="H423" s="47"/>
      <c r="K423" s="91"/>
      <c r="L423" s="91"/>
      <c r="M423" s="71"/>
      <c r="N423" s="71"/>
      <c r="O423" s="71"/>
      <c r="U423" s="71"/>
      <c r="Y423" s="103"/>
      <c r="AA423" s="83"/>
    </row>
    <row r="424" spans="1:27" s="49" customFormat="1" ht="13.5" x14ac:dyDescent="0.25">
      <c r="C424" s="47"/>
      <c r="D424" s="47"/>
      <c r="E424" s="47"/>
      <c r="F424" s="47"/>
      <c r="G424" s="47"/>
      <c r="H424" s="47"/>
      <c r="I424" s="47"/>
      <c r="J424" s="47"/>
      <c r="K424" s="91"/>
      <c r="L424" s="91"/>
      <c r="M424" s="71"/>
      <c r="N424" s="71"/>
      <c r="O424" s="71"/>
      <c r="U424" s="71"/>
      <c r="Y424" s="103"/>
      <c r="AA424" s="83"/>
    </row>
    <row r="425" spans="1:27" s="49" customFormat="1" ht="13.5" x14ac:dyDescent="0.25">
      <c r="C425" s="47"/>
      <c r="D425" s="47"/>
      <c r="E425" s="47"/>
      <c r="F425" s="47"/>
      <c r="G425" s="91"/>
      <c r="H425" s="71"/>
      <c r="I425" s="71"/>
      <c r="O425" s="96"/>
      <c r="U425" s="71"/>
      <c r="Y425" s="103"/>
      <c r="AA425" s="83"/>
    </row>
    <row r="426" spans="1:27" s="49" customFormat="1" ht="13.5" x14ac:dyDescent="0.25"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U426" s="71"/>
      <c r="Y426" s="103"/>
      <c r="AA426" s="83"/>
    </row>
    <row r="427" spans="1:27" s="49" customFormat="1" ht="13.5" x14ac:dyDescent="0.25"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U427" s="71"/>
      <c r="Y427" s="103"/>
      <c r="AA427" s="83"/>
    </row>
    <row r="428" spans="1:27" s="49" customFormat="1" ht="13.5" x14ac:dyDescent="0.25"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U428" s="71"/>
      <c r="Y428" s="103"/>
      <c r="AA428" s="83"/>
    </row>
    <row r="429" spans="1:27" s="49" customFormat="1" ht="13.5" x14ac:dyDescent="0.25"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U429" s="71"/>
      <c r="Y429" s="103"/>
      <c r="AA429" s="83"/>
    </row>
    <row r="430" spans="1:27" s="49" customFormat="1" ht="13.5" x14ac:dyDescent="0.25"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U430" s="71"/>
      <c r="Y430" s="103"/>
      <c r="AA430" s="83"/>
    </row>
    <row r="431" spans="1:27" s="49" customFormat="1" ht="13.5" x14ac:dyDescent="0.25"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U431" s="71"/>
      <c r="Y431" s="103"/>
      <c r="AA431" s="83"/>
    </row>
    <row r="432" spans="1:27" s="49" customFormat="1" ht="13.5" x14ac:dyDescent="0.25">
      <c r="C432" s="47"/>
      <c r="D432" s="47"/>
      <c r="E432" s="47"/>
      <c r="F432" s="47"/>
      <c r="G432" s="71"/>
      <c r="H432" s="71"/>
      <c r="I432" s="71"/>
      <c r="O432" s="96"/>
      <c r="U432" s="71"/>
      <c r="Y432" s="103"/>
      <c r="AA432" s="83"/>
    </row>
    <row r="433" spans="1:27" s="49" customFormat="1" ht="13.5" x14ac:dyDescent="0.25">
      <c r="C433" s="47"/>
      <c r="D433" s="47"/>
      <c r="E433" s="47"/>
      <c r="F433" s="47"/>
      <c r="G433" s="71"/>
      <c r="H433" s="71"/>
      <c r="I433" s="71"/>
      <c r="O433" s="96"/>
      <c r="U433" s="71"/>
      <c r="Y433" s="83"/>
      <c r="AA433" s="83"/>
    </row>
    <row r="434" spans="1:27" s="49" customFormat="1" ht="13.5" x14ac:dyDescent="0.25">
      <c r="C434" s="47"/>
      <c r="D434" s="47"/>
      <c r="E434" s="47"/>
      <c r="F434" s="47"/>
      <c r="G434" s="71"/>
      <c r="H434" s="71"/>
      <c r="I434" s="71"/>
      <c r="O434" s="96"/>
      <c r="U434" s="71"/>
      <c r="Y434" s="83"/>
      <c r="AA434" s="103"/>
    </row>
    <row r="435" spans="1:27" s="49" customFormat="1" ht="13.5" x14ac:dyDescent="0.25">
      <c r="C435" s="47"/>
      <c r="D435" s="47"/>
      <c r="E435" s="47"/>
      <c r="F435" s="47"/>
      <c r="G435" s="71"/>
      <c r="H435" s="71"/>
      <c r="I435" s="71"/>
      <c r="O435" s="96"/>
      <c r="U435" s="71"/>
      <c r="Y435" s="83"/>
      <c r="AA435" s="103"/>
    </row>
    <row r="436" spans="1:27" s="49" customFormat="1" ht="13.5" x14ac:dyDescent="0.25">
      <c r="C436" s="47"/>
      <c r="D436" s="47"/>
      <c r="E436" s="47"/>
      <c r="F436" s="47"/>
      <c r="G436" s="71"/>
      <c r="H436" s="71"/>
      <c r="I436" s="71"/>
      <c r="O436" s="96"/>
      <c r="U436" s="71"/>
      <c r="Y436" s="83"/>
      <c r="AA436" s="103"/>
    </row>
    <row r="437" spans="1:27" s="49" customFormat="1" ht="13.5" x14ac:dyDescent="0.25">
      <c r="C437" s="47"/>
      <c r="D437" s="47"/>
      <c r="E437" s="47"/>
      <c r="F437" s="47"/>
      <c r="G437" s="71"/>
      <c r="H437" s="71"/>
      <c r="I437" s="71"/>
      <c r="O437" s="96"/>
      <c r="U437" s="71"/>
      <c r="Y437" s="83"/>
      <c r="AA437" s="103"/>
    </row>
    <row r="438" spans="1:27" s="49" customFormat="1" ht="13.5" x14ac:dyDescent="0.25">
      <c r="C438" s="47"/>
      <c r="D438" s="47"/>
      <c r="E438" s="47"/>
      <c r="F438" s="47"/>
      <c r="G438" s="71"/>
      <c r="H438" s="71"/>
      <c r="I438" s="71"/>
      <c r="O438" s="96"/>
      <c r="U438" s="71"/>
      <c r="Y438" s="83"/>
      <c r="AA438" s="103"/>
    </row>
    <row r="439" spans="1:27" s="49" customFormat="1" ht="13.5" x14ac:dyDescent="0.25">
      <c r="C439" s="47"/>
      <c r="D439" s="47"/>
      <c r="E439" s="47"/>
      <c r="F439" s="47"/>
      <c r="G439" s="71"/>
      <c r="H439" s="71"/>
      <c r="I439" s="71"/>
      <c r="O439" s="96"/>
      <c r="U439" s="71"/>
      <c r="Y439" s="83"/>
      <c r="AA439" s="103"/>
    </row>
    <row r="440" spans="1:27" s="49" customFormat="1" ht="13.5" x14ac:dyDescent="0.25">
      <c r="C440" s="47"/>
      <c r="D440" s="47"/>
      <c r="E440" s="47"/>
      <c r="F440" s="47"/>
      <c r="G440" s="71"/>
      <c r="H440" s="71"/>
      <c r="I440" s="71"/>
      <c r="O440" s="96"/>
      <c r="U440" s="71"/>
      <c r="Y440" s="83"/>
      <c r="AA440" s="103"/>
    </row>
    <row r="441" spans="1:27" s="49" customFormat="1" ht="13.5" x14ac:dyDescent="0.25">
      <c r="C441" s="47"/>
      <c r="D441" s="47"/>
      <c r="E441" s="47"/>
      <c r="F441" s="47"/>
      <c r="G441" s="71"/>
      <c r="H441" s="71"/>
      <c r="I441" s="71"/>
      <c r="O441" s="96"/>
      <c r="U441" s="71"/>
      <c r="Y441" s="83"/>
      <c r="AA441" s="103"/>
    </row>
    <row r="442" spans="1:27" s="49" customFormat="1" ht="13.5" x14ac:dyDescent="0.25">
      <c r="C442" s="47"/>
      <c r="D442" s="47"/>
      <c r="E442" s="47"/>
      <c r="F442" s="47"/>
      <c r="G442" s="71"/>
      <c r="H442" s="71"/>
      <c r="I442" s="71"/>
      <c r="O442" s="96"/>
      <c r="U442" s="71"/>
      <c r="Y442" s="83"/>
      <c r="AA442" s="103"/>
    </row>
    <row r="443" spans="1:27" s="49" customFormat="1" ht="13.5" x14ac:dyDescent="0.25">
      <c r="C443" s="47"/>
      <c r="D443" s="47"/>
      <c r="E443" s="47"/>
      <c r="F443" s="47"/>
      <c r="G443" s="71"/>
      <c r="H443" s="71"/>
      <c r="I443" s="71"/>
      <c r="O443" s="96"/>
      <c r="U443" s="71"/>
      <c r="Y443" s="83"/>
      <c r="AA443" s="103"/>
    </row>
    <row r="444" spans="1:27" ht="13.5" x14ac:dyDescent="0.25">
      <c r="A444" s="49"/>
      <c r="B444" s="49"/>
      <c r="C444" s="47"/>
      <c r="D444" s="47"/>
      <c r="E444" s="47"/>
      <c r="F444" s="47"/>
      <c r="G444" s="71"/>
      <c r="H444" s="71"/>
      <c r="I444" s="71"/>
      <c r="J444" s="49"/>
      <c r="K444" s="49"/>
      <c r="L444" s="49"/>
      <c r="M444" s="49"/>
      <c r="N444" s="49"/>
      <c r="P444" s="49"/>
      <c r="Q444" s="49"/>
      <c r="R444" s="49"/>
      <c r="S444" s="49"/>
      <c r="T444" s="49"/>
      <c r="U444" s="71"/>
      <c r="V444" s="49"/>
      <c r="W444" s="49"/>
      <c r="X444" s="49"/>
      <c r="Y444" s="83"/>
      <c r="Z444" s="34"/>
      <c r="AA444" s="103"/>
    </row>
    <row r="445" spans="1:27" ht="13.5" x14ac:dyDescent="0.25">
      <c r="A445" s="49"/>
      <c r="B445" s="49"/>
      <c r="C445" s="47"/>
      <c r="D445" s="47"/>
      <c r="E445" s="49"/>
      <c r="F445" s="47"/>
      <c r="G445" s="71"/>
      <c r="H445" s="71"/>
      <c r="I445" s="71"/>
      <c r="J445" s="49"/>
      <c r="K445" s="49"/>
      <c r="L445" s="49"/>
      <c r="M445" s="49"/>
      <c r="N445" s="49"/>
      <c r="P445" s="49"/>
      <c r="Q445" s="49"/>
      <c r="R445" s="49"/>
      <c r="S445" s="49"/>
      <c r="T445" s="49"/>
      <c r="U445" s="71"/>
      <c r="V445" s="49"/>
      <c r="W445" s="49"/>
      <c r="X445" s="49"/>
      <c r="Y445" s="83"/>
      <c r="Z445" s="34"/>
      <c r="AA445" s="103"/>
    </row>
    <row r="446" spans="1:27" ht="13.5" x14ac:dyDescent="0.25">
      <c r="A446" s="49"/>
      <c r="B446" s="49"/>
      <c r="C446" s="47"/>
      <c r="D446" s="47"/>
      <c r="E446" s="49"/>
      <c r="F446" s="47"/>
      <c r="G446" s="71"/>
      <c r="H446" s="71"/>
      <c r="I446" s="71"/>
      <c r="J446" s="49"/>
      <c r="K446" s="49"/>
      <c r="L446" s="49"/>
      <c r="M446" s="49"/>
      <c r="N446" s="49"/>
      <c r="P446" s="49"/>
      <c r="Q446" s="49"/>
      <c r="R446" s="49"/>
      <c r="S446" s="49"/>
      <c r="T446" s="49"/>
      <c r="U446" s="71"/>
      <c r="V446" s="49"/>
      <c r="W446" s="34"/>
      <c r="X446" s="49"/>
      <c r="Y446" s="83"/>
      <c r="Z446" s="34"/>
      <c r="AA446" s="103"/>
    </row>
    <row r="447" spans="1:27" ht="13.5" x14ac:dyDescent="0.25">
      <c r="A447" s="49"/>
      <c r="B447" s="49"/>
      <c r="C447" s="47"/>
      <c r="D447" s="49"/>
      <c r="E447" s="49"/>
      <c r="F447" s="49"/>
      <c r="G447" s="71"/>
      <c r="H447" s="71"/>
      <c r="I447" s="71"/>
      <c r="J447" s="49"/>
      <c r="K447" s="49"/>
      <c r="L447" s="49"/>
      <c r="M447" s="49"/>
      <c r="N447" s="49"/>
      <c r="P447" s="49"/>
      <c r="Q447" s="34"/>
      <c r="R447" s="49"/>
      <c r="S447" s="34"/>
      <c r="T447" s="49"/>
      <c r="U447" s="71"/>
      <c r="V447" s="49"/>
      <c r="W447" s="34"/>
      <c r="X447" s="49"/>
      <c r="Y447" s="83"/>
      <c r="Z447" s="34"/>
      <c r="AA447" s="103"/>
    </row>
    <row r="448" spans="1:27" ht="13.5" x14ac:dyDescent="0.25">
      <c r="A448" s="49"/>
      <c r="B448" s="49"/>
      <c r="C448" s="47"/>
      <c r="D448" s="49"/>
      <c r="E448" s="49"/>
      <c r="F448" s="49"/>
      <c r="G448" s="71"/>
      <c r="H448" s="71"/>
      <c r="I448" s="71"/>
      <c r="J448" s="49"/>
      <c r="K448" s="49"/>
      <c r="L448" s="49"/>
      <c r="M448" s="49"/>
      <c r="N448" s="49"/>
      <c r="P448" s="49"/>
      <c r="Q448" s="34"/>
      <c r="R448" s="49"/>
      <c r="S448" s="34"/>
      <c r="T448" s="49"/>
      <c r="U448" s="71"/>
      <c r="V448" s="49"/>
      <c r="W448" s="34"/>
      <c r="X448" s="49"/>
      <c r="Y448" s="83"/>
      <c r="Z448" s="34"/>
      <c r="AA448" s="103"/>
    </row>
    <row r="449" spans="1:27" ht="13.5" x14ac:dyDescent="0.25">
      <c r="A449" s="49"/>
      <c r="B449" s="49"/>
      <c r="C449" s="47"/>
      <c r="D449" s="49"/>
      <c r="E449" s="49"/>
      <c r="F449" s="49"/>
      <c r="G449" s="71"/>
      <c r="H449" s="71"/>
      <c r="I449" s="71"/>
      <c r="J449" s="49"/>
      <c r="K449" s="49"/>
      <c r="L449" s="49"/>
      <c r="M449" s="49"/>
      <c r="N449" s="49"/>
      <c r="P449" s="49"/>
      <c r="Q449" s="34"/>
      <c r="R449" s="49"/>
      <c r="S449" s="34"/>
      <c r="T449" s="49"/>
      <c r="V449" s="49"/>
      <c r="W449" s="34"/>
      <c r="X449" s="49"/>
      <c r="Y449" s="83"/>
      <c r="Z449" s="34"/>
      <c r="AA449" s="103"/>
    </row>
    <row r="450" spans="1:27" ht="13.5" x14ac:dyDescent="0.25">
      <c r="A450" s="49"/>
      <c r="B450" s="49"/>
      <c r="C450" s="47"/>
      <c r="D450" s="49"/>
      <c r="E450" s="49"/>
      <c r="F450" s="49"/>
      <c r="G450" s="71"/>
      <c r="H450" s="71"/>
      <c r="I450" s="71"/>
      <c r="J450" s="49"/>
      <c r="K450" s="49"/>
      <c r="L450" s="49"/>
      <c r="M450" s="49"/>
      <c r="N450" s="49"/>
      <c r="P450" s="49"/>
      <c r="Q450" s="34"/>
      <c r="S450" s="34"/>
      <c r="W450" s="34"/>
      <c r="Y450" s="83"/>
      <c r="AA450" s="103"/>
    </row>
    <row r="451" spans="1:27" ht="13.5" x14ac:dyDescent="0.25">
      <c r="A451" s="49"/>
      <c r="B451" s="49"/>
      <c r="C451" s="47"/>
      <c r="D451" s="49"/>
      <c r="E451" s="49"/>
      <c r="F451" s="49"/>
      <c r="G451" s="71"/>
      <c r="H451" s="71"/>
      <c r="I451" s="71"/>
      <c r="J451" s="49"/>
      <c r="K451" s="49"/>
      <c r="L451" s="49"/>
      <c r="M451" s="49"/>
      <c r="N451" s="49"/>
      <c r="P451" s="49"/>
      <c r="Q451" s="34"/>
      <c r="S451" s="34"/>
      <c r="W451" s="34"/>
      <c r="Y451" s="83"/>
      <c r="AA451" s="103"/>
    </row>
    <row r="452" spans="1:27" ht="13.5" x14ac:dyDescent="0.25">
      <c r="A452" s="49"/>
      <c r="B452" s="49"/>
      <c r="C452" s="47"/>
      <c r="D452" s="49"/>
      <c r="E452" s="49"/>
      <c r="F452" s="49"/>
      <c r="G452" s="71"/>
      <c r="H452" s="71"/>
      <c r="I452" s="71"/>
      <c r="J452" s="49"/>
      <c r="K452" s="49"/>
      <c r="L452" s="49"/>
      <c r="M452" s="49"/>
      <c r="N452" s="49"/>
      <c r="P452" s="49"/>
      <c r="Q452" s="34"/>
      <c r="S452" s="34"/>
      <c r="Y452" s="83"/>
      <c r="AA452" s="103"/>
    </row>
    <row r="453" spans="1:27" ht="13.5" x14ac:dyDescent="0.25">
      <c r="A453" s="49"/>
      <c r="B453" s="49"/>
      <c r="C453" s="49"/>
      <c r="D453" s="49"/>
      <c r="E453" s="49"/>
      <c r="F453" s="49"/>
      <c r="G453" s="71"/>
      <c r="H453" s="71"/>
      <c r="I453" s="71"/>
      <c r="J453" s="49"/>
      <c r="K453" s="49"/>
      <c r="L453" s="49"/>
      <c r="M453" s="49"/>
      <c r="N453" s="49"/>
      <c r="P453" s="49"/>
      <c r="AA453" s="103"/>
    </row>
    <row r="454" spans="1:27" ht="13.5" x14ac:dyDescent="0.25">
      <c r="A454" s="49"/>
      <c r="B454" s="49"/>
      <c r="C454" s="49"/>
      <c r="D454" s="49"/>
      <c r="E454" s="49"/>
      <c r="F454" s="49"/>
      <c r="G454" s="71"/>
      <c r="H454" s="71"/>
      <c r="I454" s="71"/>
      <c r="J454" s="49"/>
      <c r="K454" s="49"/>
      <c r="L454" s="49"/>
      <c r="M454" s="49"/>
      <c r="N454" s="49"/>
      <c r="P454" s="49"/>
      <c r="AA454" s="103"/>
    </row>
    <row r="455" spans="1:27" ht="13.5" x14ac:dyDescent="0.25">
      <c r="A455" s="49"/>
      <c r="B455" s="49"/>
      <c r="C455" s="49"/>
      <c r="D455" s="49"/>
      <c r="E455" s="49"/>
      <c r="F455" s="49"/>
      <c r="G455" s="71"/>
      <c r="H455" s="71"/>
      <c r="I455" s="71"/>
      <c r="J455" s="49"/>
      <c r="K455" s="49"/>
      <c r="L455" s="49"/>
      <c r="M455" s="49"/>
      <c r="N455" s="49"/>
      <c r="P455" s="49"/>
      <c r="AA455" s="103"/>
    </row>
    <row r="456" spans="1:27" ht="13.5" x14ac:dyDescent="0.25">
      <c r="A456" s="49"/>
      <c r="B456" s="49"/>
      <c r="C456" s="49"/>
      <c r="D456" s="49"/>
      <c r="E456" s="49"/>
      <c r="F456" s="49"/>
      <c r="G456" s="71"/>
      <c r="H456" s="71"/>
      <c r="I456" s="71"/>
      <c r="J456" s="49"/>
      <c r="K456" s="49"/>
      <c r="L456" s="49"/>
      <c r="M456" s="49"/>
      <c r="N456" s="49"/>
      <c r="P456" s="49"/>
      <c r="AA456" s="103"/>
    </row>
    <row r="457" spans="1:27" ht="13.5" x14ac:dyDescent="0.25">
      <c r="A457" s="49"/>
      <c r="B457" s="49"/>
      <c r="C457" s="49"/>
      <c r="D457" s="49"/>
      <c r="E457" s="49"/>
      <c r="F457" s="49"/>
      <c r="G457" s="71"/>
      <c r="H457" s="71"/>
      <c r="I457" s="71"/>
      <c r="J457" s="49"/>
      <c r="K457" s="34"/>
      <c r="L457" s="49"/>
      <c r="M457" s="34"/>
      <c r="N457" s="49"/>
      <c r="P457" s="49"/>
      <c r="AA457" s="103"/>
    </row>
    <row r="458" spans="1:27" ht="13.5" x14ac:dyDescent="0.25">
      <c r="A458" s="49"/>
      <c r="B458" s="49"/>
      <c r="C458" s="49"/>
      <c r="D458" s="49"/>
      <c r="E458" s="49"/>
      <c r="F458" s="49"/>
      <c r="G458" s="71"/>
      <c r="H458" s="71"/>
      <c r="I458" s="71"/>
      <c r="J458" s="49"/>
      <c r="K458" s="34"/>
      <c r="L458" s="49"/>
      <c r="M458" s="34"/>
      <c r="N458" s="49"/>
    </row>
    <row r="459" spans="1:27" ht="13.5" x14ac:dyDescent="0.25">
      <c r="A459" s="49"/>
      <c r="B459" s="49"/>
      <c r="C459" s="49"/>
      <c r="D459" s="49"/>
      <c r="E459" s="49"/>
      <c r="F459" s="49"/>
      <c r="G459" s="71"/>
      <c r="H459" s="71"/>
      <c r="I459" s="71"/>
      <c r="J459" s="49"/>
      <c r="K459" s="34"/>
      <c r="L459" s="49"/>
      <c r="M459" s="34"/>
      <c r="N459" s="49"/>
    </row>
    <row r="460" spans="1:27" ht="13.5" x14ac:dyDescent="0.25">
      <c r="A460" s="49"/>
      <c r="B460" s="49"/>
      <c r="C460" s="49"/>
      <c r="D460" s="49"/>
      <c r="E460" s="49"/>
      <c r="F460" s="49"/>
      <c r="G460" s="71"/>
      <c r="H460" s="71"/>
      <c r="I460" s="71"/>
      <c r="J460" s="49"/>
      <c r="K460" s="34"/>
      <c r="L460" s="49"/>
      <c r="M460" s="34"/>
      <c r="N460" s="49"/>
    </row>
    <row r="461" spans="1:27" ht="13.5" x14ac:dyDescent="0.25">
      <c r="A461" s="49"/>
      <c r="B461" s="49"/>
      <c r="C461" s="49"/>
      <c r="D461" s="49"/>
      <c r="E461" s="49"/>
      <c r="F461" s="49"/>
      <c r="G461" s="71"/>
      <c r="H461" s="71"/>
      <c r="I461" s="71"/>
      <c r="J461" s="49"/>
      <c r="K461" s="34"/>
      <c r="L461" s="49"/>
      <c r="M461" s="34"/>
      <c r="N461" s="49"/>
    </row>
    <row r="462" spans="1:27" ht="13.5" x14ac:dyDescent="0.25">
      <c r="A462" s="49"/>
      <c r="B462" s="49"/>
      <c r="C462" s="49"/>
      <c r="D462" s="49"/>
      <c r="E462" s="49"/>
      <c r="F462" s="49"/>
      <c r="G462" s="71"/>
      <c r="H462" s="71"/>
      <c r="I462" s="71"/>
      <c r="J462" s="49"/>
      <c r="K462" s="34"/>
      <c r="L462" s="49"/>
      <c r="M462" s="34"/>
      <c r="N462" s="49"/>
    </row>
    <row r="463" spans="1:27" ht="13.5" x14ac:dyDescent="0.25">
      <c r="A463" s="49"/>
      <c r="B463" s="49"/>
      <c r="C463" s="49"/>
      <c r="D463" s="49"/>
      <c r="E463" s="34"/>
      <c r="F463" s="49"/>
      <c r="G463" s="71"/>
      <c r="H463" s="71"/>
      <c r="I463" s="71"/>
      <c r="J463" s="49"/>
      <c r="K463" s="34"/>
      <c r="L463" s="49"/>
      <c r="M463" s="34"/>
      <c r="N463" s="49"/>
    </row>
    <row r="464" spans="1:27" ht="13.5" x14ac:dyDescent="0.25">
      <c r="A464" s="49"/>
      <c r="B464" s="49"/>
      <c r="C464" s="49"/>
      <c r="D464" s="49"/>
      <c r="E464" s="34"/>
      <c r="F464" s="49"/>
      <c r="G464" s="71"/>
      <c r="H464" s="71"/>
      <c r="I464" s="71"/>
      <c r="J464" s="49"/>
      <c r="K464" s="34"/>
      <c r="L464" s="49"/>
      <c r="M464" s="34"/>
      <c r="N464" s="49"/>
    </row>
    <row r="465" spans="1:14" ht="13.5" x14ac:dyDescent="0.25">
      <c r="A465" s="34"/>
      <c r="B465" s="49"/>
      <c r="C465" s="49"/>
      <c r="D465" s="49"/>
      <c r="E465" s="34"/>
      <c r="F465" s="49"/>
      <c r="G465" s="71"/>
      <c r="H465" s="71"/>
      <c r="I465" s="71"/>
      <c r="J465" s="49"/>
      <c r="K465" s="34"/>
      <c r="L465" s="49"/>
      <c r="N465" s="49"/>
    </row>
    <row r="466" spans="1:14" ht="13.5" x14ac:dyDescent="0.25">
      <c r="A466" s="34"/>
      <c r="B466" s="49"/>
      <c r="C466" s="49"/>
      <c r="D466" s="49"/>
      <c r="E466" s="34"/>
      <c r="F466" s="49"/>
      <c r="G466" s="71"/>
      <c r="H466" s="71"/>
      <c r="I466" s="71"/>
      <c r="J466" s="49"/>
      <c r="K466" s="34"/>
      <c r="L466" s="49"/>
    </row>
    <row r="467" spans="1:14" ht="13.5" x14ac:dyDescent="0.25">
      <c r="A467" s="34"/>
      <c r="B467" s="49"/>
      <c r="C467" s="49"/>
      <c r="D467" s="49"/>
      <c r="E467" s="34"/>
      <c r="F467" s="49"/>
      <c r="G467" s="71"/>
      <c r="H467" s="71"/>
      <c r="I467" s="71"/>
      <c r="J467" s="49"/>
      <c r="K467" s="34"/>
      <c r="L467" s="49"/>
    </row>
    <row r="468" spans="1:14" ht="13.5" x14ac:dyDescent="0.25">
      <c r="A468" s="34"/>
      <c r="B468" s="49"/>
      <c r="C468" s="49"/>
      <c r="D468" s="49"/>
      <c r="E468" s="34"/>
      <c r="F468" s="49"/>
      <c r="G468" s="71"/>
      <c r="H468" s="71"/>
      <c r="I468" s="71"/>
      <c r="J468" s="49"/>
      <c r="K468" s="34"/>
      <c r="L468" s="49"/>
    </row>
    <row r="469" spans="1:14" ht="13.5" x14ac:dyDescent="0.25">
      <c r="A469" s="34"/>
      <c r="B469" s="49"/>
      <c r="C469" s="49"/>
      <c r="D469" s="49"/>
      <c r="E469" s="34"/>
      <c r="F469" s="49"/>
      <c r="G469" s="71"/>
      <c r="H469" s="71"/>
      <c r="I469" s="71"/>
      <c r="J469" s="49"/>
      <c r="K469" s="34"/>
      <c r="L469" s="49"/>
    </row>
    <row r="470" spans="1:14" ht="13.5" x14ac:dyDescent="0.25">
      <c r="A470" s="34"/>
      <c r="B470" s="49"/>
      <c r="C470" s="49"/>
      <c r="D470" s="49"/>
      <c r="E470" s="34"/>
      <c r="F470" s="49"/>
      <c r="G470" s="71"/>
      <c r="H470" s="71"/>
      <c r="I470" s="71"/>
      <c r="J470" s="49"/>
      <c r="K470" s="34"/>
      <c r="L470" s="49"/>
    </row>
    <row r="471" spans="1:14" ht="13.5" x14ac:dyDescent="0.25">
      <c r="A471" s="34"/>
      <c r="B471" s="49"/>
      <c r="C471" s="34"/>
      <c r="D471" s="49"/>
      <c r="E471" s="34"/>
      <c r="F471" s="49"/>
      <c r="G471" s="71"/>
      <c r="H471" s="71"/>
      <c r="I471" s="71"/>
      <c r="J471" s="49"/>
      <c r="K471" s="34"/>
      <c r="L471" s="49"/>
    </row>
    <row r="472" spans="1:14" ht="13.5" x14ac:dyDescent="0.25">
      <c r="A472" s="34"/>
      <c r="B472" s="49"/>
      <c r="C472" s="34"/>
      <c r="D472" s="49"/>
      <c r="E472" s="34"/>
      <c r="F472" s="49"/>
      <c r="G472" s="71"/>
      <c r="H472" s="71"/>
      <c r="I472" s="71"/>
      <c r="J472" s="49"/>
      <c r="K472" s="34"/>
      <c r="L472" s="49"/>
    </row>
    <row r="473" spans="1:14" ht="13.5" x14ac:dyDescent="0.25">
      <c r="A473" s="34"/>
      <c r="B473" s="49"/>
      <c r="C473" s="34"/>
      <c r="D473" s="49"/>
      <c r="E473" s="34"/>
      <c r="F473" s="49"/>
      <c r="G473" s="71"/>
      <c r="H473" s="71"/>
      <c r="I473" s="71"/>
      <c r="J473" s="49"/>
      <c r="K473" s="34"/>
      <c r="L473" s="49"/>
    </row>
    <row r="474" spans="1:14" ht="13.5" x14ac:dyDescent="0.25">
      <c r="A474" s="34"/>
      <c r="B474" s="49"/>
      <c r="C474" s="34"/>
      <c r="D474" s="49"/>
      <c r="E474" s="34"/>
      <c r="F474" s="49"/>
      <c r="G474" s="71"/>
      <c r="H474" s="71"/>
      <c r="I474" s="71"/>
      <c r="J474" s="49"/>
      <c r="K474" s="34"/>
      <c r="L474" s="49"/>
    </row>
    <row r="475" spans="1:14" ht="13.5" x14ac:dyDescent="0.25">
      <c r="A475" s="34"/>
      <c r="B475" s="49"/>
      <c r="C475" s="34"/>
      <c r="D475" s="49"/>
      <c r="E475" s="34"/>
      <c r="F475" s="49"/>
      <c r="G475" s="71"/>
      <c r="H475" s="71"/>
      <c r="I475" s="71"/>
      <c r="J475" s="49"/>
      <c r="K475" s="34"/>
      <c r="L475" s="49"/>
    </row>
    <row r="476" spans="1:14" ht="13.5" x14ac:dyDescent="0.25">
      <c r="A476" s="34"/>
      <c r="B476" s="49"/>
      <c r="C476" s="34"/>
      <c r="D476" s="49"/>
      <c r="E476" s="34"/>
      <c r="F476" s="49"/>
      <c r="G476" s="71"/>
      <c r="H476" s="71"/>
      <c r="I476" s="71"/>
      <c r="J476" s="49"/>
      <c r="K476" s="34"/>
      <c r="L476" s="49"/>
    </row>
    <row r="477" spans="1:14" ht="13.5" x14ac:dyDescent="0.25">
      <c r="A477" s="34"/>
      <c r="B477" s="49"/>
      <c r="C477" s="34"/>
      <c r="D477" s="49"/>
      <c r="E477" s="34"/>
      <c r="F477" s="49"/>
      <c r="G477" s="71"/>
      <c r="H477" s="71"/>
      <c r="I477" s="71"/>
      <c r="J477" s="49"/>
      <c r="K477" s="34"/>
      <c r="L477" s="49"/>
    </row>
    <row r="478" spans="1:14" ht="13.5" x14ac:dyDescent="0.25">
      <c r="A478" s="34"/>
      <c r="B478" s="49"/>
      <c r="C478" s="34"/>
      <c r="D478" s="49"/>
      <c r="E478" s="34"/>
      <c r="F478" s="49"/>
      <c r="G478" s="71"/>
      <c r="H478" s="71"/>
      <c r="I478" s="71"/>
      <c r="J478" s="49"/>
      <c r="K478" s="34"/>
      <c r="L478" s="49"/>
    </row>
    <row r="479" spans="1:14" ht="13.5" x14ac:dyDescent="0.25">
      <c r="A479" s="34"/>
      <c r="B479" s="49"/>
      <c r="C479" s="34"/>
      <c r="D479" s="49"/>
      <c r="E479" s="34"/>
      <c r="F479" s="49"/>
      <c r="G479" s="71"/>
      <c r="K479" s="34"/>
    </row>
    <row r="480" spans="1:14" ht="13.5" x14ac:dyDescent="0.25">
      <c r="A480" s="34"/>
      <c r="B480" s="49"/>
      <c r="C480" s="34"/>
      <c r="D480" s="49"/>
      <c r="E480" s="34"/>
      <c r="F480" s="49"/>
      <c r="G480" s="71"/>
    </row>
    <row r="481" spans="1:7" ht="13.5" x14ac:dyDescent="0.25">
      <c r="A481" s="34"/>
      <c r="B481" s="49"/>
      <c r="C481" s="34"/>
      <c r="D481" s="49"/>
      <c r="E481" s="34"/>
      <c r="F481" s="49"/>
      <c r="G481" s="71"/>
    </row>
    <row r="482" spans="1:7" ht="13.5" x14ac:dyDescent="0.25">
      <c r="A482" s="34"/>
      <c r="B482" s="49"/>
      <c r="C482" s="34"/>
      <c r="D482" s="49"/>
      <c r="E482" s="34"/>
      <c r="F482" s="49"/>
      <c r="G482" s="71"/>
    </row>
    <row r="483" spans="1:7" ht="13.5" x14ac:dyDescent="0.25">
      <c r="A483" s="34"/>
      <c r="B483" s="49"/>
      <c r="C483" s="34"/>
      <c r="D483" s="49"/>
      <c r="E483" s="34"/>
      <c r="F483" s="49"/>
      <c r="G483" s="71"/>
    </row>
    <row r="484" spans="1:7" ht="13.5" x14ac:dyDescent="0.25">
      <c r="A484" s="34"/>
      <c r="B484" s="49"/>
      <c r="C484" s="34"/>
      <c r="D484" s="49"/>
      <c r="E484" s="34"/>
      <c r="F484" s="49"/>
      <c r="G484" s="71"/>
    </row>
    <row r="485" spans="1:7" ht="13.5" x14ac:dyDescent="0.25">
      <c r="A485" s="34"/>
      <c r="B485" s="49"/>
      <c r="C485" s="34"/>
      <c r="D485" s="49"/>
      <c r="E485" s="34"/>
      <c r="F485" s="49"/>
      <c r="G485" s="71"/>
    </row>
    <row r="486" spans="1:7" ht="13.5" x14ac:dyDescent="0.25">
      <c r="A486" s="34"/>
      <c r="B486" s="49"/>
      <c r="C486" s="34"/>
      <c r="D486" s="49"/>
      <c r="F486" s="49"/>
      <c r="G486" s="71"/>
    </row>
    <row r="487" spans="1:7" ht="13.5" x14ac:dyDescent="0.25">
      <c r="A487" s="34"/>
      <c r="B487" s="49"/>
      <c r="C487" s="34"/>
      <c r="D487" s="49"/>
      <c r="F487" s="49"/>
    </row>
    <row r="488" spans="1:7" ht="13.5" x14ac:dyDescent="0.25">
      <c r="C488" s="34"/>
      <c r="D488" s="49"/>
    </row>
    <row r="489" spans="1:7" ht="13.5" x14ac:dyDescent="0.25">
      <c r="C489" s="34"/>
    </row>
    <row r="490" spans="1:7" ht="13.5" x14ac:dyDescent="0.25">
      <c r="C490" s="34"/>
    </row>
    <row r="491" spans="1:7" ht="13.5" x14ac:dyDescent="0.25">
      <c r="C491" s="34"/>
    </row>
    <row r="492" spans="1:7" ht="13.5" x14ac:dyDescent="0.25">
      <c r="C492" s="34"/>
    </row>
    <row r="493" spans="1:7" ht="13.5" x14ac:dyDescent="0.25">
      <c r="C493" s="34"/>
    </row>
    <row r="494" spans="1:7" ht="13.5" x14ac:dyDescent="0.25">
      <c r="C494" s="34"/>
    </row>
  </sheetData>
  <mergeCells count="2">
    <mergeCell ref="A3:M3"/>
    <mergeCell ref="O3:AA3"/>
  </mergeCells>
  <phoneticPr fontId="10" type="noConversion"/>
  <pageMargins left="0.25" right="0.25" top="0.3" bottom="0.3" header="0.3" footer="0.3"/>
  <pageSetup scale="55" orientation="landscape" horizontalDpi="4294967295" verticalDpi="4294967295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G271"/>
  <sheetViews>
    <sheetView zoomScaleNormal="100" workbookViewId="0">
      <selection activeCell="C4" sqref="C4"/>
    </sheetView>
  </sheetViews>
  <sheetFormatPr defaultRowHeight="18" customHeight="1" x14ac:dyDescent="0.2"/>
  <cols>
    <col min="1" max="1" width="39.42578125" customWidth="1"/>
    <col min="2" max="2" width="19.28515625" customWidth="1"/>
    <col min="3" max="3" width="24" customWidth="1"/>
    <col min="4" max="4" width="30.28515625" customWidth="1"/>
    <col min="5" max="5" width="18.5703125" customWidth="1"/>
    <col min="6" max="6" width="25.140625" customWidth="1"/>
    <col min="15" max="15" width="16.42578125" bestFit="1" customWidth="1"/>
    <col min="16" max="16" width="17.5703125" bestFit="1" customWidth="1"/>
    <col min="21" max="21" width="16.28515625" bestFit="1" customWidth="1"/>
  </cols>
  <sheetData>
    <row r="1" spans="1:28" ht="18" customHeight="1" x14ac:dyDescent="0.25">
      <c r="A1" s="68" t="s">
        <v>86</v>
      </c>
      <c r="B1" s="69"/>
      <c r="C1" s="69"/>
      <c r="D1" s="69"/>
      <c r="E1" s="69"/>
      <c r="F1" s="69"/>
    </row>
    <row r="2" spans="1:28" ht="18" customHeight="1" x14ac:dyDescent="0.2">
      <c r="A2" s="132" t="s">
        <v>146</v>
      </c>
      <c r="B2" s="133"/>
      <c r="C2" s="133"/>
      <c r="D2" s="133"/>
      <c r="E2" s="133"/>
      <c r="F2" s="133"/>
      <c r="G2" s="41"/>
      <c r="H2" s="41"/>
    </row>
    <row r="3" spans="1:28" ht="18" customHeight="1" x14ac:dyDescent="0.2">
      <c r="A3" s="134" t="s">
        <v>90</v>
      </c>
      <c r="B3" s="135"/>
      <c r="C3" s="135"/>
      <c r="D3" s="135"/>
      <c r="E3" s="135"/>
      <c r="F3" s="135"/>
    </row>
    <row r="4" spans="1:28" s="53" customFormat="1" ht="18" customHeight="1" x14ac:dyDescent="0.3">
      <c r="A4" s="70" t="s">
        <v>93</v>
      </c>
      <c r="B4" s="70"/>
      <c r="C4" s="70"/>
      <c r="D4" s="70"/>
      <c r="E4" s="70"/>
      <c r="F4" s="70"/>
      <c r="H4" s="56"/>
      <c r="N4" s="57"/>
      <c r="O4" s="57"/>
      <c r="P4" s="57"/>
      <c r="Q4" s="56"/>
      <c r="R4" s="56"/>
      <c r="S4" s="58"/>
    </row>
    <row r="5" spans="1:28" s="19" customFormat="1" ht="18" customHeight="1" x14ac:dyDescent="0.3">
      <c r="A5" s="70" t="s">
        <v>94</v>
      </c>
      <c r="B5" s="70"/>
      <c r="C5" s="70"/>
      <c r="D5" s="70"/>
      <c r="E5" s="70"/>
      <c r="F5" s="70"/>
      <c r="H5" s="56"/>
      <c r="N5" s="59"/>
      <c r="O5" s="59"/>
      <c r="P5" s="59"/>
      <c r="Q5" s="56"/>
      <c r="R5" s="56"/>
      <c r="S5" s="58"/>
    </row>
    <row r="6" spans="1:28" ht="18" customHeight="1" x14ac:dyDescent="0.25">
      <c r="A6" s="70" t="s">
        <v>128</v>
      </c>
      <c r="C6" s="49"/>
      <c r="D6" s="49"/>
      <c r="E6" s="49"/>
      <c r="F6" s="49"/>
      <c r="G6" s="49"/>
      <c r="H6" s="50"/>
      <c r="I6" s="49"/>
      <c r="J6" s="49"/>
      <c r="K6" s="49"/>
      <c r="N6" s="46"/>
      <c r="O6" s="46"/>
      <c r="P6" s="46"/>
      <c r="Q6" s="30"/>
      <c r="R6" s="30"/>
      <c r="S6" s="13"/>
    </row>
    <row r="7" spans="1:28" ht="18" customHeight="1" x14ac:dyDescent="0.25">
      <c r="A7" s="70" t="s">
        <v>134</v>
      </c>
      <c r="C7" s="49"/>
      <c r="D7" s="49"/>
      <c r="E7" s="49"/>
      <c r="F7" s="49"/>
      <c r="G7" s="49"/>
      <c r="H7" s="50"/>
      <c r="I7" s="49"/>
      <c r="J7" s="49"/>
      <c r="K7" s="49"/>
      <c r="N7" s="46"/>
      <c r="O7" s="46"/>
      <c r="P7" s="46"/>
      <c r="Q7" s="30"/>
      <c r="R7" s="30"/>
      <c r="S7" s="13"/>
      <c r="AB7">
        <f>SUM(E7:AA7)</f>
        <v>0</v>
      </c>
    </row>
    <row r="8" spans="1:28" ht="18" customHeight="1" x14ac:dyDescent="0.25">
      <c r="C8" s="49"/>
      <c r="D8" s="49"/>
      <c r="E8" s="49"/>
      <c r="F8" s="49"/>
      <c r="G8" s="49"/>
      <c r="H8" s="49"/>
      <c r="I8" s="49"/>
      <c r="J8" s="49"/>
      <c r="K8" s="49"/>
      <c r="N8" s="46"/>
      <c r="O8" s="46"/>
      <c r="P8" s="46"/>
      <c r="Q8" s="30"/>
      <c r="R8" s="30"/>
      <c r="S8" s="13"/>
      <c r="AB8">
        <f t="shared" ref="AB8:AB12" si="0">SUM(E8:AA8)</f>
        <v>0</v>
      </c>
    </row>
    <row r="9" spans="1:28" ht="18" customHeight="1" x14ac:dyDescent="0.25">
      <c r="C9" s="49"/>
      <c r="D9" s="49"/>
      <c r="E9" s="49"/>
      <c r="F9" s="49"/>
      <c r="G9" s="49"/>
      <c r="H9" s="49"/>
      <c r="I9" s="49"/>
      <c r="J9" s="49"/>
      <c r="K9" s="49"/>
      <c r="N9" s="46"/>
      <c r="O9" s="46"/>
      <c r="P9" s="46"/>
      <c r="Q9" s="30"/>
      <c r="R9" s="30"/>
      <c r="S9" s="13"/>
      <c r="AB9">
        <f t="shared" si="0"/>
        <v>0</v>
      </c>
    </row>
    <row r="10" spans="1:28" ht="18" customHeight="1" x14ac:dyDescent="0.25">
      <c r="C10" s="49"/>
      <c r="D10" s="49"/>
      <c r="E10" s="49"/>
      <c r="F10" s="49"/>
      <c r="G10" s="49"/>
      <c r="H10" s="49"/>
      <c r="I10" s="49"/>
      <c r="J10" s="49"/>
      <c r="K10" s="49"/>
      <c r="N10" s="46"/>
      <c r="O10" s="46"/>
      <c r="P10" s="46"/>
      <c r="Q10" s="30"/>
      <c r="R10" s="30"/>
      <c r="S10" s="13"/>
      <c r="AB10">
        <f t="shared" si="0"/>
        <v>0</v>
      </c>
    </row>
    <row r="11" spans="1:28" ht="18" customHeight="1" x14ac:dyDescent="0.25">
      <c r="C11" s="49"/>
      <c r="D11" s="49"/>
      <c r="E11" s="49"/>
      <c r="F11" s="49"/>
      <c r="G11" s="49"/>
      <c r="H11" s="49"/>
      <c r="I11" s="49"/>
      <c r="J11" s="49"/>
      <c r="K11" s="49"/>
      <c r="N11" s="46"/>
      <c r="O11" s="46"/>
      <c r="P11" s="46"/>
      <c r="Q11" s="30"/>
      <c r="R11" s="30"/>
      <c r="S11" s="13"/>
      <c r="AB11">
        <f t="shared" si="0"/>
        <v>0</v>
      </c>
    </row>
    <row r="12" spans="1:28" ht="18" customHeight="1" x14ac:dyDescent="0.25">
      <c r="C12" s="49"/>
      <c r="D12" s="49"/>
      <c r="E12" s="49"/>
      <c r="F12" s="49"/>
      <c r="G12" s="49"/>
      <c r="H12" s="49"/>
      <c r="I12" s="49"/>
      <c r="J12" s="49"/>
      <c r="K12" s="49"/>
      <c r="N12" s="46"/>
      <c r="O12" s="46"/>
      <c r="P12" s="46"/>
      <c r="AB12">
        <f t="shared" si="0"/>
        <v>0</v>
      </c>
    </row>
    <row r="13" spans="1:28" ht="18" customHeight="1" x14ac:dyDescent="0.25">
      <c r="C13" s="49"/>
      <c r="D13" s="49"/>
      <c r="E13" s="49"/>
      <c r="F13" s="49"/>
      <c r="G13" s="49"/>
      <c r="H13" s="49"/>
      <c r="I13" s="49"/>
      <c r="J13" s="49"/>
      <c r="K13" s="49"/>
      <c r="N13" s="46"/>
      <c r="O13" s="46"/>
      <c r="P13" s="46"/>
    </row>
    <row r="14" spans="1:28" ht="18" customHeight="1" x14ac:dyDescent="0.25">
      <c r="C14" s="49"/>
      <c r="D14" s="49"/>
      <c r="E14" s="49"/>
      <c r="F14" s="49"/>
      <c r="G14" s="49"/>
      <c r="H14" s="49"/>
      <c r="I14" s="49"/>
      <c r="J14" s="49"/>
      <c r="K14" s="72"/>
      <c r="L14" s="48"/>
      <c r="N14" s="46"/>
      <c r="O14" s="46"/>
      <c r="P14" s="46"/>
    </row>
    <row r="15" spans="1:28" ht="18" customHeight="1" x14ac:dyDescent="0.25">
      <c r="C15" s="49"/>
      <c r="D15" s="49"/>
      <c r="E15" s="49"/>
      <c r="F15" s="49"/>
      <c r="G15" s="49"/>
      <c r="H15" s="49"/>
      <c r="I15" s="49"/>
      <c r="J15" s="49"/>
      <c r="K15" s="49"/>
      <c r="N15" s="46"/>
      <c r="O15" s="46"/>
      <c r="P15" s="46"/>
    </row>
    <row r="16" spans="1:28" ht="18" customHeight="1" x14ac:dyDescent="0.25">
      <c r="C16" s="49"/>
      <c r="D16" s="49"/>
      <c r="E16" s="49"/>
      <c r="F16" s="49"/>
      <c r="G16" s="49"/>
      <c r="H16" s="49"/>
      <c r="I16" s="49"/>
      <c r="J16" s="49"/>
      <c r="K16" s="49"/>
      <c r="N16" s="46"/>
      <c r="O16" s="46"/>
      <c r="P16" s="46"/>
      <c r="AB16">
        <f>SUM(E16:AA16)</f>
        <v>0</v>
      </c>
    </row>
    <row r="17" spans="3:28" ht="18" customHeight="1" x14ac:dyDescent="0.25">
      <c r="C17" s="49"/>
      <c r="D17" s="49"/>
      <c r="E17" s="49"/>
      <c r="F17" s="49"/>
      <c r="G17" s="49"/>
      <c r="H17" s="49"/>
      <c r="I17" s="49"/>
      <c r="J17" s="49"/>
      <c r="K17" s="49"/>
      <c r="N17" s="46"/>
      <c r="O17" s="46"/>
      <c r="P17" s="46"/>
      <c r="AB17">
        <f t="shared" ref="AB17:AB21" si="1">SUM(E17:AA17)</f>
        <v>0</v>
      </c>
    </row>
    <row r="18" spans="3:28" ht="18" customHeight="1" x14ac:dyDescent="0.25">
      <c r="C18" s="49"/>
      <c r="D18" s="49"/>
      <c r="E18" s="49"/>
      <c r="F18" s="49"/>
      <c r="G18" s="49"/>
      <c r="H18" s="49"/>
      <c r="I18" s="49"/>
      <c r="J18" s="49"/>
      <c r="K18" s="49"/>
      <c r="N18" s="46"/>
      <c r="O18" s="46"/>
      <c r="P18" s="46"/>
      <c r="S18" s="13"/>
      <c r="AB18">
        <f t="shared" si="1"/>
        <v>0</v>
      </c>
    </row>
    <row r="19" spans="3:28" ht="18" customHeight="1" x14ac:dyDescent="0.25">
      <c r="C19" s="49"/>
      <c r="D19" s="49"/>
      <c r="E19" s="49"/>
      <c r="F19" s="49"/>
      <c r="G19" s="49"/>
      <c r="H19" s="49"/>
      <c r="I19" s="49"/>
      <c r="J19" s="49"/>
      <c r="K19" s="49"/>
      <c r="N19" s="46"/>
      <c r="O19" s="46"/>
      <c r="P19" s="46"/>
      <c r="S19" s="13"/>
      <c r="AB19">
        <f t="shared" si="1"/>
        <v>0</v>
      </c>
    </row>
    <row r="20" spans="3:28" ht="18" customHeight="1" x14ac:dyDescent="0.25">
      <c r="C20" s="49"/>
      <c r="D20" s="49"/>
      <c r="E20" s="49"/>
      <c r="F20" s="49"/>
      <c r="G20" s="49"/>
      <c r="H20" s="49"/>
      <c r="I20" s="49"/>
      <c r="J20" s="49"/>
      <c r="K20" s="49"/>
      <c r="N20" s="46"/>
      <c r="O20" s="46"/>
      <c r="P20" s="46"/>
      <c r="S20" s="13"/>
      <c r="AB20">
        <f t="shared" si="1"/>
        <v>0</v>
      </c>
    </row>
    <row r="21" spans="3:28" ht="18" customHeight="1" x14ac:dyDescent="0.25">
      <c r="C21" s="49"/>
      <c r="D21" s="49"/>
      <c r="E21" s="49"/>
      <c r="F21" s="49"/>
      <c r="G21" s="49"/>
      <c r="H21" s="49"/>
      <c r="I21" s="49"/>
      <c r="J21" s="49"/>
      <c r="K21" s="49"/>
      <c r="N21" s="46"/>
      <c r="O21" s="46"/>
      <c r="P21" s="46"/>
      <c r="S21" s="13"/>
      <c r="AB21">
        <f t="shared" si="1"/>
        <v>0</v>
      </c>
    </row>
    <row r="22" spans="3:28" ht="18" customHeight="1" x14ac:dyDescent="0.25">
      <c r="C22" s="49"/>
      <c r="D22" s="49"/>
      <c r="E22" s="49"/>
      <c r="F22" s="49"/>
      <c r="G22" s="49"/>
      <c r="H22" s="49"/>
      <c r="I22" s="49"/>
      <c r="J22" s="49"/>
      <c r="K22" s="49"/>
      <c r="N22" s="46"/>
      <c r="O22" s="46"/>
      <c r="P22" s="46"/>
      <c r="S22" s="13"/>
    </row>
    <row r="23" spans="3:28" ht="18" customHeight="1" x14ac:dyDescent="0.25">
      <c r="C23" s="49"/>
      <c r="D23" s="49"/>
      <c r="E23" s="49"/>
      <c r="F23" s="49"/>
      <c r="G23" s="49"/>
      <c r="H23" s="49"/>
      <c r="I23" s="49"/>
      <c r="J23" s="49"/>
      <c r="K23" s="49"/>
      <c r="N23" s="46"/>
      <c r="O23" s="46"/>
      <c r="P23" s="46"/>
      <c r="S23" s="13"/>
    </row>
    <row r="24" spans="3:28" ht="18" customHeight="1" x14ac:dyDescent="0.25">
      <c r="C24" s="49"/>
      <c r="D24" s="49"/>
      <c r="E24" s="49"/>
      <c r="F24" s="49"/>
      <c r="G24" s="49"/>
      <c r="H24" s="49"/>
      <c r="I24" s="49"/>
      <c r="J24" s="49"/>
      <c r="K24" s="49"/>
      <c r="N24" s="46"/>
      <c r="O24" s="46"/>
      <c r="P24" s="46"/>
      <c r="S24" s="13"/>
    </row>
    <row r="25" spans="3:28" ht="18" customHeight="1" x14ac:dyDescent="0.25">
      <c r="C25" s="49"/>
      <c r="D25" s="49"/>
      <c r="E25" s="49"/>
      <c r="F25" s="49"/>
      <c r="G25" s="49"/>
      <c r="H25" s="49"/>
      <c r="I25" s="49"/>
      <c r="J25" s="49"/>
      <c r="K25" s="49"/>
      <c r="N25" s="46"/>
      <c r="O25" s="46"/>
      <c r="P25" s="46"/>
      <c r="S25" s="13"/>
      <c r="AB25">
        <f>SUM(E25:AA25)</f>
        <v>0</v>
      </c>
    </row>
    <row r="26" spans="3:28" ht="18" customHeight="1" x14ac:dyDescent="0.25">
      <c r="C26" s="49"/>
      <c r="D26" s="49"/>
      <c r="E26" s="49"/>
      <c r="F26" s="49"/>
      <c r="G26" s="49"/>
      <c r="H26" s="49"/>
      <c r="I26" s="49"/>
      <c r="J26" s="49"/>
      <c r="K26" s="49"/>
      <c r="N26" s="46"/>
      <c r="O26" s="46"/>
      <c r="P26" s="46"/>
      <c r="S26" s="13"/>
      <c r="AB26">
        <f t="shared" ref="AB26:AB30" si="2">SUM(E26:AA26)</f>
        <v>0</v>
      </c>
    </row>
    <row r="27" spans="3:28" ht="18" customHeight="1" x14ac:dyDescent="0.25">
      <c r="C27" s="49"/>
      <c r="D27" s="49"/>
      <c r="E27" s="49"/>
      <c r="F27" s="49"/>
      <c r="G27" s="49"/>
      <c r="H27" s="49"/>
      <c r="I27" s="49"/>
      <c r="J27" s="49"/>
      <c r="K27" s="49"/>
      <c r="N27" s="46"/>
      <c r="O27" s="46"/>
      <c r="P27" s="46"/>
      <c r="S27" s="13"/>
      <c r="AB27">
        <f t="shared" si="2"/>
        <v>0</v>
      </c>
    </row>
    <row r="28" spans="3:28" ht="18" customHeight="1" x14ac:dyDescent="0.25">
      <c r="C28" s="49"/>
      <c r="D28" s="49"/>
      <c r="E28" s="49"/>
      <c r="F28" s="49"/>
      <c r="G28" s="49"/>
      <c r="H28" s="49"/>
      <c r="I28" s="49"/>
      <c r="J28" s="49"/>
      <c r="K28" s="49"/>
      <c r="N28" s="46"/>
      <c r="O28" s="46"/>
      <c r="P28" s="46"/>
      <c r="AB28">
        <f t="shared" si="2"/>
        <v>0</v>
      </c>
    </row>
    <row r="29" spans="3:28" ht="18" customHeight="1" x14ac:dyDescent="0.25">
      <c r="C29" s="49"/>
      <c r="D29" s="49"/>
      <c r="E29" s="49"/>
      <c r="F29" s="49"/>
      <c r="G29" s="49"/>
      <c r="H29" s="49"/>
      <c r="I29" s="49"/>
      <c r="J29" s="49"/>
      <c r="K29" s="49"/>
      <c r="N29" s="46"/>
      <c r="O29" s="46"/>
      <c r="P29" s="46"/>
      <c r="AB29">
        <f t="shared" si="2"/>
        <v>0</v>
      </c>
    </row>
    <row r="30" spans="3:28" ht="18" customHeight="1" x14ac:dyDescent="0.25">
      <c r="C30" s="49"/>
      <c r="D30" s="49"/>
      <c r="E30" s="49"/>
      <c r="F30" s="49"/>
      <c r="G30" s="49"/>
      <c r="H30" s="49"/>
      <c r="I30" s="49"/>
      <c r="J30" s="49"/>
      <c r="K30" s="72"/>
      <c r="L30" s="48"/>
      <c r="N30" s="46"/>
      <c r="O30" s="46"/>
      <c r="P30" s="46"/>
      <c r="AB30">
        <f t="shared" si="2"/>
        <v>0</v>
      </c>
    </row>
    <row r="31" spans="3:28" ht="18" customHeight="1" x14ac:dyDescent="0.25">
      <c r="C31" s="49"/>
      <c r="D31" s="49"/>
      <c r="E31" s="49"/>
      <c r="F31" s="49"/>
      <c r="G31" s="49"/>
      <c r="H31" s="49"/>
      <c r="I31" s="49"/>
      <c r="J31" s="49"/>
      <c r="K31" s="49"/>
      <c r="N31" s="46"/>
      <c r="O31" s="46"/>
      <c r="P31" s="46"/>
    </row>
    <row r="32" spans="3:28" ht="18" customHeight="1" x14ac:dyDescent="0.25">
      <c r="C32" s="49"/>
      <c r="D32" s="49"/>
      <c r="E32" s="49"/>
      <c r="F32" s="49"/>
      <c r="G32" s="49"/>
      <c r="H32" s="49"/>
      <c r="I32" s="49"/>
      <c r="J32" s="49"/>
      <c r="K32" s="49"/>
      <c r="N32" s="46"/>
      <c r="O32" s="46"/>
      <c r="P32" s="46"/>
    </row>
    <row r="33" spans="3:59" ht="18" customHeight="1" x14ac:dyDescent="0.25">
      <c r="C33" s="49"/>
      <c r="D33" s="49"/>
      <c r="E33" s="49"/>
      <c r="F33" s="49"/>
      <c r="G33" s="49"/>
      <c r="H33" s="49"/>
      <c r="I33" s="49"/>
      <c r="J33" s="49"/>
      <c r="K33" s="49"/>
      <c r="N33" s="46"/>
      <c r="O33" s="46"/>
      <c r="P33" s="46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</row>
    <row r="34" spans="3:59" ht="18" customHeight="1" x14ac:dyDescent="0.25">
      <c r="C34" s="49"/>
      <c r="D34" s="49"/>
      <c r="E34" s="49"/>
      <c r="F34" s="49"/>
      <c r="G34" s="49"/>
      <c r="H34" s="49"/>
      <c r="I34" s="49"/>
      <c r="J34" s="49"/>
      <c r="K34" s="49"/>
      <c r="N34" s="46"/>
      <c r="O34" s="46"/>
      <c r="P34" s="46"/>
      <c r="S34" s="13"/>
      <c r="AB34">
        <f>SUM(E34:AA34)</f>
        <v>0</v>
      </c>
    </row>
    <row r="35" spans="3:59" ht="18" customHeight="1" x14ac:dyDescent="0.25">
      <c r="C35" s="49"/>
      <c r="D35" s="49"/>
      <c r="E35" s="49"/>
      <c r="F35" s="49"/>
      <c r="G35" s="49"/>
      <c r="H35" s="49"/>
      <c r="I35" s="49"/>
      <c r="J35" s="49"/>
      <c r="K35" s="49"/>
      <c r="N35" s="46"/>
      <c r="O35" s="46"/>
      <c r="P35" s="46"/>
      <c r="S35" s="13"/>
      <c r="AB35">
        <f t="shared" ref="AB35:AB39" si="3">SUM(E35:AA35)</f>
        <v>0</v>
      </c>
    </row>
    <row r="36" spans="3:59" ht="18" customHeight="1" x14ac:dyDescent="0.25">
      <c r="C36" s="49"/>
      <c r="D36" s="49"/>
      <c r="E36" s="49"/>
      <c r="F36" s="49"/>
      <c r="G36" s="49"/>
      <c r="H36" s="49"/>
      <c r="I36" s="49"/>
      <c r="J36" s="49"/>
      <c r="K36" s="49"/>
      <c r="N36" s="46"/>
      <c r="O36" s="46"/>
      <c r="P36" s="46"/>
      <c r="S36" s="13"/>
      <c r="AB36">
        <f t="shared" si="3"/>
        <v>0</v>
      </c>
    </row>
    <row r="37" spans="3:59" ht="18" customHeight="1" x14ac:dyDescent="0.25">
      <c r="C37" s="49"/>
      <c r="D37" s="49"/>
      <c r="E37" s="49"/>
      <c r="F37" s="49"/>
      <c r="G37" s="49"/>
      <c r="H37" s="49"/>
      <c r="I37" s="49"/>
      <c r="J37" s="49"/>
      <c r="K37" s="49"/>
      <c r="N37" s="46"/>
      <c r="O37" s="46"/>
      <c r="P37" s="46"/>
      <c r="S37" s="13"/>
      <c r="AB37">
        <f t="shared" si="3"/>
        <v>0</v>
      </c>
    </row>
    <row r="38" spans="3:59" ht="18" customHeight="1" x14ac:dyDescent="0.25">
      <c r="C38" s="49"/>
      <c r="D38" s="49"/>
      <c r="E38" s="49"/>
      <c r="F38" s="49"/>
      <c r="G38" s="49"/>
      <c r="H38" s="49"/>
      <c r="I38" s="49"/>
      <c r="J38" s="49"/>
      <c r="K38" s="49"/>
      <c r="N38" s="46"/>
      <c r="O38" s="46"/>
      <c r="P38" s="46"/>
      <c r="S38" s="13"/>
      <c r="AB38">
        <f t="shared" si="3"/>
        <v>0</v>
      </c>
    </row>
    <row r="39" spans="3:59" ht="18" customHeight="1" x14ac:dyDescent="0.25">
      <c r="C39" s="49"/>
      <c r="D39" s="49"/>
      <c r="E39" s="49"/>
      <c r="F39" s="49"/>
      <c r="G39" s="49"/>
      <c r="H39" s="49"/>
      <c r="I39" s="49"/>
      <c r="J39" s="49"/>
      <c r="K39" s="49"/>
      <c r="N39" s="46"/>
      <c r="O39" s="46"/>
      <c r="P39" s="46"/>
      <c r="S39" s="13"/>
      <c r="AB39">
        <f t="shared" si="3"/>
        <v>0</v>
      </c>
    </row>
    <row r="40" spans="3:59" ht="18" customHeight="1" x14ac:dyDescent="0.25">
      <c r="C40" s="49"/>
      <c r="D40" s="49"/>
      <c r="E40" s="49"/>
      <c r="F40" s="49"/>
      <c r="G40" s="49"/>
      <c r="H40" s="49"/>
      <c r="I40" s="49"/>
      <c r="J40" s="49"/>
      <c r="K40" s="49"/>
      <c r="N40" s="46"/>
      <c r="O40" s="46"/>
      <c r="P40" s="46"/>
      <c r="S40" s="13"/>
    </row>
    <row r="41" spans="3:59" ht="18" customHeight="1" x14ac:dyDescent="0.25">
      <c r="C41" s="49"/>
      <c r="D41" s="49"/>
      <c r="E41" s="49"/>
      <c r="F41" s="49"/>
      <c r="G41" s="49"/>
      <c r="H41" s="49"/>
      <c r="I41" s="49"/>
      <c r="J41" s="49"/>
      <c r="K41" s="49"/>
      <c r="N41" s="46"/>
      <c r="O41" s="46"/>
      <c r="P41" s="46"/>
      <c r="S41" s="13"/>
    </row>
    <row r="42" spans="3:59" ht="18" customHeight="1" x14ac:dyDescent="0.25">
      <c r="C42" s="49"/>
      <c r="D42" s="49"/>
      <c r="E42" s="49"/>
      <c r="F42" s="49"/>
      <c r="G42" s="49"/>
      <c r="H42" s="49"/>
      <c r="I42" s="49"/>
      <c r="J42" s="49"/>
      <c r="K42" s="49"/>
      <c r="N42" s="46"/>
      <c r="O42" s="46"/>
      <c r="P42" s="46"/>
      <c r="S42" s="13"/>
    </row>
    <row r="43" spans="3:59" ht="18" customHeight="1" x14ac:dyDescent="0.25">
      <c r="C43" s="49"/>
      <c r="D43" s="49"/>
      <c r="E43" s="49"/>
      <c r="F43" s="49"/>
      <c r="G43" s="49"/>
      <c r="H43" s="49"/>
      <c r="I43" s="49"/>
      <c r="J43" s="49"/>
      <c r="K43" s="49"/>
      <c r="N43" s="46"/>
      <c r="O43" s="46"/>
      <c r="P43" s="46"/>
      <c r="S43" s="13"/>
      <c r="AB43">
        <f>SUM(E43:AA43)</f>
        <v>0</v>
      </c>
    </row>
    <row r="44" spans="3:59" ht="18" customHeight="1" x14ac:dyDescent="0.25">
      <c r="C44" s="49"/>
      <c r="D44" s="49"/>
      <c r="E44" s="49"/>
      <c r="F44" s="49"/>
      <c r="G44" s="49"/>
      <c r="H44" s="49"/>
      <c r="I44" s="49"/>
      <c r="J44" s="49"/>
      <c r="K44" s="49"/>
      <c r="N44" s="46"/>
      <c r="O44" s="46"/>
      <c r="P44" s="46"/>
      <c r="AB44">
        <f t="shared" ref="AB44:AB48" si="4">SUM(E44:AA44)</f>
        <v>0</v>
      </c>
    </row>
    <row r="45" spans="3:59" ht="18" customHeight="1" x14ac:dyDescent="0.25">
      <c r="C45" s="49"/>
      <c r="D45" s="49"/>
      <c r="E45" s="49"/>
      <c r="F45" s="49"/>
      <c r="G45" s="49"/>
      <c r="H45" s="49"/>
      <c r="I45" s="49"/>
      <c r="J45" s="49"/>
      <c r="K45" s="49"/>
      <c r="N45" s="46"/>
      <c r="O45" s="46"/>
      <c r="P45" s="46"/>
      <c r="AB45">
        <f t="shared" si="4"/>
        <v>0</v>
      </c>
    </row>
    <row r="46" spans="3:59" ht="18" customHeight="1" x14ac:dyDescent="0.25">
      <c r="C46" s="49"/>
      <c r="D46" s="49"/>
      <c r="E46" s="49"/>
      <c r="F46" s="49"/>
      <c r="G46" s="49"/>
      <c r="H46" s="49"/>
      <c r="I46" s="49"/>
      <c r="J46" s="49"/>
      <c r="K46" s="72"/>
      <c r="L46" s="48"/>
      <c r="N46" s="46"/>
      <c r="O46" s="46"/>
      <c r="P46" s="46"/>
      <c r="AB46">
        <f t="shared" si="4"/>
        <v>0</v>
      </c>
    </row>
    <row r="47" spans="3:59" ht="18" customHeight="1" x14ac:dyDescent="0.25">
      <c r="C47" s="49"/>
      <c r="D47" s="49"/>
      <c r="E47" s="49"/>
      <c r="F47" s="49"/>
      <c r="G47" s="49"/>
      <c r="H47" s="49"/>
      <c r="I47" s="49"/>
      <c r="J47" s="49"/>
      <c r="K47" s="49"/>
      <c r="N47" s="46"/>
      <c r="O47" s="46"/>
      <c r="P47" s="46"/>
      <c r="AB47">
        <f t="shared" si="4"/>
        <v>0</v>
      </c>
    </row>
    <row r="48" spans="3:59" ht="18" customHeight="1" x14ac:dyDescent="0.25">
      <c r="C48" s="49"/>
      <c r="D48" s="49"/>
      <c r="E48" s="49"/>
      <c r="F48" s="49"/>
      <c r="G48" s="49"/>
      <c r="H48" s="49"/>
      <c r="I48" s="49"/>
      <c r="J48" s="49"/>
      <c r="K48" s="49"/>
      <c r="N48" s="46"/>
      <c r="O48" s="46"/>
      <c r="P48" s="46"/>
      <c r="AB48">
        <f t="shared" si="4"/>
        <v>0</v>
      </c>
    </row>
    <row r="49" spans="3:28" ht="18" customHeight="1" x14ac:dyDescent="0.25">
      <c r="C49" s="49"/>
      <c r="D49" s="49"/>
      <c r="E49" s="49"/>
      <c r="F49" s="49"/>
      <c r="G49" s="49"/>
      <c r="H49" s="49"/>
      <c r="I49" s="49"/>
      <c r="J49" s="49"/>
      <c r="K49" s="49"/>
      <c r="N49" s="46"/>
      <c r="O49" s="46"/>
      <c r="P49" s="46"/>
    </row>
    <row r="50" spans="3:28" ht="18" customHeight="1" x14ac:dyDescent="0.25">
      <c r="C50" s="49"/>
      <c r="D50" s="49"/>
      <c r="E50" s="49"/>
      <c r="F50" s="49"/>
      <c r="G50" s="49"/>
      <c r="H50" s="49"/>
      <c r="I50" s="49"/>
      <c r="J50" s="49"/>
      <c r="K50" s="49"/>
      <c r="N50" s="46"/>
      <c r="O50" s="46"/>
      <c r="P50" s="46"/>
      <c r="Q50" s="30"/>
      <c r="R50" s="30"/>
      <c r="S50" s="30"/>
      <c r="T50" s="30"/>
      <c r="U50" s="13"/>
      <c r="W50" s="13"/>
    </row>
    <row r="51" spans="3:28" ht="18" customHeight="1" x14ac:dyDescent="0.25">
      <c r="C51" s="49"/>
      <c r="D51" s="49"/>
      <c r="E51" s="49"/>
      <c r="F51" s="49"/>
      <c r="G51" s="49"/>
      <c r="H51" s="49"/>
      <c r="I51" s="49"/>
      <c r="J51" s="49"/>
      <c r="K51" s="49"/>
      <c r="N51" s="46"/>
      <c r="O51" s="46"/>
      <c r="P51" s="46"/>
      <c r="Q51" s="30"/>
      <c r="R51" s="30"/>
      <c r="S51" s="30"/>
      <c r="T51" s="30"/>
      <c r="U51" s="13"/>
      <c r="W51" s="13"/>
    </row>
    <row r="52" spans="3:28" ht="18" customHeight="1" x14ac:dyDescent="0.25">
      <c r="C52" s="49"/>
      <c r="D52" s="49"/>
      <c r="E52" s="49"/>
      <c r="F52" s="49"/>
      <c r="G52" s="49"/>
      <c r="H52" s="49"/>
      <c r="I52" s="49"/>
      <c r="J52" s="49"/>
      <c r="K52" s="49"/>
      <c r="N52" s="46"/>
      <c r="O52" s="46"/>
      <c r="P52" s="46"/>
      <c r="Q52" s="30"/>
      <c r="R52" s="30"/>
      <c r="S52" s="30"/>
      <c r="T52" s="30"/>
      <c r="U52" s="13"/>
      <c r="W52" s="13"/>
      <c r="AB52">
        <f>SUM(E52:AA52)</f>
        <v>0</v>
      </c>
    </row>
    <row r="53" spans="3:28" ht="18" customHeight="1" x14ac:dyDescent="0.25">
      <c r="C53" s="49"/>
      <c r="D53" s="49"/>
      <c r="E53" s="49"/>
      <c r="F53" s="49"/>
      <c r="G53" s="49"/>
      <c r="H53" s="49"/>
      <c r="I53" s="49"/>
      <c r="J53" s="49"/>
      <c r="K53" s="49"/>
      <c r="N53" s="46"/>
      <c r="O53" s="46"/>
      <c r="P53" s="46"/>
      <c r="Q53" s="30"/>
      <c r="R53" s="30"/>
      <c r="S53" s="30"/>
      <c r="T53" s="30"/>
      <c r="U53" s="13"/>
      <c r="W53" s="13"/>
      <c r="AB53">
        <f t="shared" ref="AB53:AB57" si="5">SUM(E53:AA53)</f>
        <v>0</v>
      </c>
    </row>
    <row r="54" spans="3:28" ht="18" customHeight="1" x14ac:dyDescent="0.25">
      <c r="C54" s="49"/>
      <c r="D54" s="49"/>
      <c r="E54" s="49"/>
      <c r="F54" s="49"/>
      <c r="G54" s="49"/>
      <c r="H54" s="49"/>
      <c r="I54" s="49"/>
      <c r="J54" s="49"/>
      <c r="K54" s="49"/>
      <c r="N54" s="46"/>
      <c r="O54" s="46"/>
      <c r="P54" s="46"/>
      <c r="Q54" s="30"/>
      <c r="R54" s="30"/>
      <c r="S54" s="30"/>
      <c r="T54" s="30"/>
      <c r="U54" s="13"/>
      <c r="W54" s="13"/>
      <c r="AB54">
        <f t="shared" si="5"/>
        <v>0</v>
      </c>
    </row>
    <row r="55" spans="3:28" ht="18" customHeight="1" x14ac:dyDescent="0.25">
      <c r="C55" s="49"/>
      <c r="D55" s="49"/>
      <c r="E55" s="49"/>
      <c r="F55" s="50"/>
      <c r="G55" s="49"/>
      <c r="H55" s="49"/>
      <c r="I55" s="49"/>
      <c r="J55" s="49"/>
      <c r="K55" s="49"/>
      <c r="N55" s="46"/>
      <c r="O55" s="46"/>
      <c r="P55" s="46"/>
      <c r="Q55" s="30"/>
      <c r="R55" s="30"/>
      <c r="S55" s="30"/>
      <c r="T55" s="30"/>
      <c r="U55" s="13"/>
      <c r="W55" s="13"/>
      <c r="AB55">
        <f t="shared" si="5"/>
        <v>0</v>
      </c>
    </row>
    <row r="56" spans="3:28" ht="18" customHeight="1" x14ac:dyDescent="0.25">
      <c r="C56" s="49"/>
      <c r="D56" s="49"/>
      <c r="E56" s="49"/>
      <c r="F56" s="50"/>
      <c r="G56" s="49"/>
      <c r="H56" s="49"/>
      <c r="I56" s="49"/>
      <c r="J56" s="49"/>
      <c r="K56" s="49"/>
      <c r="N56" s="46"/>
      <c r="O56" s="46"/>
      <c r="P56" s="46"/>
      <c r="Q56" s="30"/>
      <c r="R56" s="30"/>
      <c r="S56" s="30"/>
      <c r="T56" s="30"/>
      <c r="U56" s="13"/>
      <c r="W56" s="13"/>
      <c r="AB56">
        <f t="shared" si="5"/>
        <v>0</v>
      </c>
    </row>
    <row r="57" spans="3:28" ht="18" customHeight="1" x14ac:dyDescent="0.25">
      <c r="C57" s="49"/>
      <c r="D57" s="49"/>
      <c r="E57" s="49"/>
      <c r="F57" s="50"/>
      <c r="G57" s="49"/>
      <c r="H57" s="49"/>
      <c r="I57" s="49"/>
      <c r="J57" s="49"/>
      <c r="K57" s="49"/>
      <c r="N57" s="46"/>
      <c r="O57" s="46"/>
      <c r="P57" s="46"/>
      <c r="R57" s="30"/>
      <c r="S57" s="30"/>
      <c r="T57" s="30"/>
      <c r="U57" s="13"/>
      <c r="W57" s="13"/>
      <c r="AB57">
        <f t="shared" si="5"/>
        <v>0</v>
      </c>
    </row>
    <row r="58" spans="3:28" ht="18" customHeight="1" x14ac:dyDescent="0.25">
      <c r="C58" s="49"/>
      <c r="D58" s="49"/>
      <c r="E58" s="49"/>
      <c r="F58" s="50"/>
      <c r="G58" s="49"/>
      <c r="H58" s="49"/>
      <c r="I58" s="49"/>
      <c r="J58" s="49"/>
      <c r="K58" s="49"/>
      <c r="N58" s="46"/>
      <c r="O58" s="46"/>
      <c r="P58" s="46"/>
      <c r="R58" s="30"/>
      <c r="S58" s="30"/>
      <c r="T58" s="30"/>
      <c r="U58" s="13"/>
      <c r="W58" s="13"/>
    </row>
    <row r="59" spans="3:28" ht="18" customHeight="1" x14ac:dyDescent="0.25">
      <c r="C59" s="49"/>
      <c r="D59" s="49"/>
      <c r="E59" s="49"/>
      <c r="F59" s="43"/>
      <c r="G59" s="49"/>
      <c r="H59" s="49"/>
      <c r="I59" s="49"/>
      <c r="J59" s="49"/>
      <c r="K59" s="49"/>
      <c r="N59" s="46"/>
      <c r="O59" s="46"/>
      <c r="P59" s="46"/>
      <c r="R59" s="30"/>
      <c r="S59" s="30"/>
      <c r="T59" s="30"/>
      <c r="U59" s="13"/>
      <c r="W59" s="13"/>
    </row>
    <row r="60" spans="3:28" ht="18" customHeight="1" x14ac:dyDescent="0.25">
      <c r="C60" s="49"/>
      <c r="D60" s="49"/>
      <c r="E60" s="49"/>
      <c r="F60" s="44"/>
      <c r="G60" s="49"/>
      <c r="H60" s="49"/>
      <c r="I60" s="49"/>
      <c r="J60" s="49"/>
      <c r="K60" s="49"/>
      <c r="N60" s="46"/>
      <c r="O60" s="46"/>
      <c r="P60" s="46"/>
      <c r="R60" s="30"/>
    </row>
    <row r="61" spans="3:28" ht="18" customHeight="1" x14ac:dyDescent="0.25">
      <c r="C61" s="49"/>
      <c r="D61" s="49"/>
      <c r="E61" s="49"/>
      <c r="F61" s="49"/>
      <c r="G61" s="49"/>
      <c r="H61" s="49"/>
      <c r="I61" s="49"/>
      <c r="J61" s="49"/>
      <c r="K61" s="49"/>
      <c r="N61" s="46"/>
      <c r="O61" s="46"/>
      <c r="P61" s="46"/>
      <c r="R61" s="43"/>
      <c r="S61" s="30"/>
      <c r="AB61">
        <f>SUM(E61:AA61)</f>
        <v>0</v>
      </c>
    </row>
    <row r="62" spans="3:28" ht="18" customHeight="1" x14ac:dyDescent="0.25">
      <c r="C62" s="49"/>
      <c r="D62" s="49"/>
      <c r="E62" s="49"/>
      <c r="F62" s="49"/>
      <c r="G62" s="49"/>
      <c r="H62" s="49"/>
      <c r="I62" s="49"/>
      <c r="J62" s="49"/>
      <c r="K62" s="72"/>
      <c r="L62" s="48"/>
      <c r="N62" s="46"/>
      <c r="O62" s="46"/>
      <c r="P62" s="46"/>
      <c r="R62" s="44"/>
      <c r="S62" s="45"/>
      <c r="AB62">
        <f t="shared" ref="AB62:AB66" si="6">SUM(E62:AA62)</f>
        <v>0</v>
      </c>
    </row>
    <row r="63" spans="3:28" ht="18" customHeight="1" x14ac:dyDescent="0.25">
      <c r="C63" s="49"/>
      <c r="D63" s="49"/>
      <c r="E63" s="49"/>
      <c r="F63" s="49"/>
      <c r="G63" s="49"/>
      <c r="H63" s="49"/>
      <c r="I63" s="49"/>
      <c r="J63" s="49"/>
      <c r="K63" s="49"/>
      <c r="N63" s="46"/>
      <c r="O63" s="46"/>
      <c r="P63" s="46"/>
      <c r="AB63">
        <f t="shared" si="6"/>
        <v>0</v>
      </c>
    </row>
    <row r="64" spans="3:28" ht="18" customHeight="1" x14ac:dyDescent="0.25">
      <c r="C64" s="49"/>
      <c r="D64" s="49"/>
      <c r="E64" s="49"/>
      <c r="F64" s="49"/>
      <c r="G64" s="49"/>
      <c r="H64" s="49"/>
      <c r="I64" s="49"/>
      <c r="J64" s="49"/>
      <c r="K64" s="49"/>
      <c r="N64" s="46"/>
      <c r="O64" s="46"/>
      <c r="P64" s="46"/>
      <c r="AB64">
        <f t="shared" si="6"/>
        <v>0</v>
      </c>
    </row>
    <row r="65" spans="3:28" ht="18" customHeight="1" x14ac:dyDescent="0.25">
      <c r="C65" s="49"/>
      <c r="D65" s="49"/>
      <c r="E65" s="49"/>
      <c r="F65" s="49"/>
      <c r="G65" s="49"/>
      <c r="H65" s="49"/>
      <c r="I65" s="49"/>
      <c r="J65" s="49"/>
      <c r="K65" s="49"/>
      <c r="N65" s="46"/>
      <c r="O65" s="46"/>
      <c r="P65" s="46"/>
      <c r="AB65">
        <f t="shared" si="6"/>
        <v>0</v>
      </c>
    </row>
    <row r="66" spans="3:28" ht="18" customHeight="1" x14ac:dyDescent="0.25">
      <c r="C66" s="49"/>
      <c r="D66" s="49"/>
      <c r="E66" s="49"/>
      <c r="F66" s="49"/>
      <c r="G66" s="49"/>
      <c r="H66" s="49"/>
      <c r="I66" s="49"/>
      <c r="J66" s="49"/>
      <c r="K66" s="49"/>
      <c r="N66" s="46"/>
      <c r="O66" s="46"/>
      <c r="P66" s="46"/>
      <c r="U66" s="13"/>
      <c r="W66" s="13"/>
      <c r="AB66">
        <f t="shared" si="6"/>
        <v>0</v>
      </c>
    </row>
    <row r="67" spans="3:28" ht="18" customHeight="1" x14ac:dyDescent="0.25">
      <c r="C67" s="49"/>
      <c r="D67" s="49"/>
      <c r="E67" s="49"/>
      <c r="F67" s="49"/>
      <c r="G67" s="49"/>
      <c r="H67" s="49"/>
      <c r="I67" s="49"/>
      <c r="J67" s="49"/>
      <c r="K67" s="49"/>
      <c r="N67" s="46"/>
      <c r="O67" s="46"/>
      <c r="P67" s="46"/>
      <c r="U67" s="13"/>
      <c r="W67" s="13"/>
    </row>
    <row r="68" spans="3:28" ht="18" customHeight="1" x14ac:dyDescent="0.25">
      <c r="C68" s="49"/>
      <c r="D68" s="49"/>
      <c r="E68" s="49"/>
      <c r="F68" s="49"/>
      <c r="G68" s="49"/>
      <c r="H68" s="49"/>
      <c r="I68" s="49"/>
      <c r="J68" s="49"/>
      <c r="K68" s="49"/>
      <c r="N68" s="46"/>
      <c r="O68" s="46"/>
      <c r="P68" s="46"/>
      <c r="U68" s="13"/>
      <c r="W68" s="13"/>
    </row>
    <row r="69" spans="3:28" ht="18" customHeight="1" x14ac:dyDescent="0.25">
      <c r="C69" s="49"/>
      <c r="D69" s="49"/>
      <c r="E69" s="49"/>
      <c r="F69" s="49"/>
      <c r="G69" s="49"/>
      <c r="H69" s="49"/>
      <c r="I69" s="49"/>
      <c r="J69" s="49"/>
      <c r="K69" s="49"/>
      <c r="N69" s="46"/>
      <c r="O69" s="46"/>
      <c r="P69" s="46"/>
      <c r="U69" s="13"/>
      <c r="W69" s="13"/>
    </row>
    <row r="70" spans="3:28" ht="18" customHeight="1" x14ac:dyDescent="0.25">
      <c r="C70" s="49"/>
      <c r="D70" s="49"/>
      <c r="E70" s="49"/>
      <c r="F70" s="49"/>
      <c r="G70" s="49"/>
      <c r="H70" s="49"/>
      <c r="I70" s="49"/>
      <c r="J70" s="49"/>
      <c r="K70" s="49"/>
      <c r="N70" s="46"/>
      <c r="O70" s="46"/>
      <c r="P70" s="46"/>
      <c r="U70" s="13"/>
      <c r="W70" s="13"/>
      <c r="AB70">
        <f>SUM(E70:AA70)</f>
        <v>0</v>
      </c>
    </row>
    <row r="71" spans="3:28" ht="18" customHeight="1" x14ac:dyDescent="0.25">
      <c r="C71" s="49"/>
      <c r="D71" s="49"/>
      <c r="E71" s="49"/>
      <c r="F71" s="49"/>
      <c r="G71" s="49"/>
      <c r="H71" s="49"/>
      <c r="I71" s="49"/>
      <c r="J71" s="49"/>
      <c r="K71" s="49"/>
      <c r="N71" s="46"/>
      <c r="O71" s="46"/>
      <c r="P71" s="46"/>
      <c r="U71" s="13"/>
      <c r="W71" s="13"/>
      <c r="AB71">
        <f t="shared" ref="AB71:AB75" si="7">SUM(E71:AA71)</f>
        <v>0</v>
      </c>
    </row>
    <row r="72" spans="3:28" ht="18" customHeight="1" x14ac:dyDescent="0.25">
      <c r="C72" s="49"/>
      <c r="D72" s="49"/>
      <c r="E72" s="49"/>
      <c r="F72" s="49"/>
      <c r="G72" s="49"/>
      <c r="H72" s="49"/>
      <c r="I72" s="49"/>
      <c r="J72" s="49"/>
      <c r="K72" s="49"/>
      <c r="N72" s="46"/>
      <c r="O72" s="46"/>
      <c r="P72" s="46"/>
      <c r="U72" s="13"/>
      <c r="W72" s="13"/>
      <c r="AB72">
        <f t="shared" si="7"/>
        <v>0</v>
      </c>
    </row>
    <row r="73" spans="3:28" ht="18" customHeight="1" x14ac:dyDescent="0.25">
      <c r="C73" s="49"/>
      <c r="D73" s="49"/>
      <c r="E73" s="49"/>
      <c r="F73" s="49"/>
      <c r="G73" s="49"/>
      <c r="H73" s="49"/>
      <c r="I73" s="49"/>
      <c r="J73" s="49"/>
      <c r="K73" s="49"/>
      <c r="N73" s="46"/>
      <c r="O73" s="46"/>
      <c r="P73" s="46"/>
      <c r="U73" s="13"/>
      <c r="W73" s="13"/>
      <c r="AB73">
        <f t="shared" si="7"/>
        <v>0</v>
      </c>
    </row>
    <row r="74" spans="3:28" ht="18" customHeight="1" x14ac:dyDescent="0.25">
      <c r="C74" s="49"/>
      <c r="D74" s="49"/>
      <c r="E74" s="49"/>
      <c r="F74" s="49"/>
      <c r="G74" s="49"/>
      <c r="H74" s="49"/>
      <c r="I74" s="49"/>
      <c r="J74" s="49"/>
      <c r="K74" s="49"/>
      <c r="N74" s="46"/>
      <c r="O74" s="46"/>
      <c r="P74" s="46"/>
      <c r="U74" s="13"/>
      <c r="W74" s="13"/>
      <c r="AB74">
        <f t="shared" si="7"/>
        <v>0</v>
      </c>
    </row>
    <row r="75" spans="3:28" ht="18" customHeight="1" x14ac:dyDescent="0.25">
      <c r="C75" s="49"/>
      <c r="D75" s="49"/>
      <c r="E75" s="49"/>
      <c r="F75" s="49"/>
      <c r="G75" s="49"/>
      <c r="H75" s="49"/>
      <c r="I75" s="49"/>
      <c r="J75" s="49"/>
      <c r="K75" s="49"/>
      <c r="N75" s="46"/>
      <c r="O75" s="46"/>
      <c r="P75" s="46"/>
      <c r="U75" s="13"/>
      <c r="W75" s="13"/>
      <c r="AB75">
        <f t="shared" si="7"/>
        <v>0</v>
      </c>
    </row>
    <row r="76" spans="3:28" ht="18" customHeight="1" x14ac:dyDescent="0.25">
      <c r="C76" s="49"/>
      <c r="D76" s="49"/>
      <c r="E76" s="49"/>
      <c r="F76" s="49"/>
      <c r="G76" s="49"/>
      <c r="H76" s="49"/>
      <c r="I76" s="49"/>
      <c r="J76" s="49"/>
      <c r="K76" s="49"/>
      <c r="N76" s="46"/>
      <c r="O76" s="46"/>
      <c r="P76" s="46"/>
      <c r="U76" s="13"/>
      <c r="W76" s="13"/>
    </row>
    <row r="77" spans="3:28" ht="18" customHeight="1" x14ac:dyDescent="0.25">
      <c r="C77" s="49"/>
      <c r="D77" s="49"/>
      <c r="E77" s="49"/>
      <c r="F77" s="49"/>
      <c r="G77" s="49"/>
      <c r="H77" s="49"/>
      <c r="I77" s="49"/>
      <c r="J77" s="49"/>
      <c r="K77" s="49"/>
      <c r="N77" s="46"/>
      <c r="O77" s="46"/>
      <c r="P77" s="46"/>
    </row>
    <row r="78" spans="3:28" ht="18" customHeight="1" x14ac:dyDescent="0.25">
      <c r="C78" s="49"/>
      <c r="D78" s="49"/>
      <c r="E78" s="49"/>
      <c r="F78" s="49"/>
      <c r="G78" s="49"/>
      <c r="H78" s="49"/>
      <c r="I78" s="49"/>
      <c r="J78" s="49"/>
      <c r="K78" s="72"/>
      <c r="L78" s="48"/>
      <c r="N78" s="46"/>
      <c r="O78" s="46"/>
      <c r="P78" s="46"/>
    </row>
    <row r="79" spans="3:28" ht="18" customHeight="1" x14ac:dyDescent="0.25">
      <c r="C79" s="49"/>
      <c r="D79" s="49"/>
      <c r="E79" s="49"/>
      <c r="F79" s="49"/>
      <c r="G79" s="49"/>
      <c r="H79" s="49"/>
      <c r="I79" s="49"/>
      <c r="J79" s="49"/>
      <c r="K79" s="49"/>
      <c r="N79" s="46"/>
      <c r="O79" s="46"/>
      <c r="P79" s="46"/>
      <c r="AB79">
        <f>SUM(E79:AA79)</f>
        <v>0</v>
      </c>
    </row>
    <row r="80" spans="3:28" ht="18" customHeight="1" x14ac:dyDescent="0.25">
      <c r="C80" s="49"/>
      <c r="D80" s="49"/>
      <c r="E80" s="49"/>
      <c r="F80" s="49"/>
      <c r="G80" s="49"/>
      <c r="H80" s="49"/>
      <c r="I80" s="49"/>
      <c r="J80" s="49"/>
      <c r="K80" s="49"/>
      <c r="N80" s="46"/>
      <c r="O80" s="46"/>
      <c r="P80" s="46"/>
      <c r="AB80">
        <f t="shared" ref="AB80:AB84" si="8">SUM(E80:AA80)</f>
        <v>0</v>
      </c>
    </row>
    <row r="81" spans="2:28" ht="18" customHeight="1" x14ac:dyDescent="0.25">
      <c r="C81" s="49"/>
      <c r="D81" s="49"/>
      <c r="E81" s="49"/>
      <c r="F81" s="49"/>
      <c r="G81" s="49"/>
      <c r="H81" s="49"/>
      <c r="I81" s="49"/>
      <c r="J81" s="49"/>
      <c r="K81" s="49"/>
      <c r="N81" s="46"/>
      <c r="O81" s="46"/>
      <c r="P81" s="46"/>
      <c r="AB81">
        <f t="shared" si="8"/>
        <v>0</v>
      </c>
    </row>
    <row r="82" spans="2:28" ht="18" customHeight="1" x14ac:dyDescent="0.25">
      <c r="C82" s="49"/>
      <c r="D82" s="49"/>
      <c r="E82" s="49"/>
      <c r="F82" s="49"/>
      <c r="G82" s="49"/>
      <c r="H82" s="49"/>
      <c r="I82" s="49"/>
      <c r="J82" s="49"/>
      <c r="K82" s="49"/>
      <c r="N82" s="46"/>
      <c r="O82" s="46"/>
      <c r="P82" s="50"/>
      <c r="U82" s="13"/>
      <c r="W82" s="13"/>
      <c r="AB82">
        <f t="shared" si="8"/>
        <v>0</v>
      </c>
    </row>
    <row r="83" spans="2:28" ht="18" customHeight="1" x14ac:dyDescent="0.25">
      <c r="C83" s="49"/>
      <c r="D83" s="49"/>
      <c r="E83" s="49"/>
      <c r="F83" s="49"/>
      <c r="G83" s="49"/>
      <c r="H83" s="49"/>
      <c r="I83" s="49"/>
      <c r="J83" s="49"/>
      <c r="K83" s="49"/>
      <c r="N83" s="46"/>
      <c r="O83" s="46"/>
      <c r="P83" s="50"/>
      <c r="U83" s="13"/>
      <c r="W83" s="13"/>
      <c r="AB83">
        <f t="shared" si="8"/>
        <v>0</v>
      </c>
    </row>
    <row r="84" spans="2:28" ht="18" customHeight="1" x14ac:dyDescent="0.25">
      <c r="C84" s="49"/>
      <c r="D84" s="49"/>
      <c r="E84" s="49"/>
      <c r="F84" s="49"/>
      <c r="G84" s="49"/>
      <c r="H84" s="49"/>
      <c r="I84" s="49"/>
      <c r="J84" s="49"/>
      <c r="K84" s="49"/>
      <c r="N84" s="46"/>
      <c r="O84" s="46"/>
      <c r="P84" s="50"/>
      <c r="U84" s="13"/>
      <c r="W84" s="13"/>
      <c r="AB84">
        <f t="shared" si="8"/>
        <v>0</v>
      </c>
    </row>
    <row r="85" spans="2:28" ht="18" customHeight="1" x14ac:dyDescent="0.25">
      <c r="C85" s="49"/>
      <c r="D85" s="49"/>
      <c r="E85" s="49"/>
      <c r="F85" s="49"/>
      <c r="G85" s="49"/>
      <c r="H85" s="49"/>
      <c r="I85" s="49"/>
      <c r="J85" s="49"/>
      <c r="K85" s="49"/>
      <c r="N85" s="46"/>
      <c r="O85" s="46"/>
      <c r="P85" s="50"/>
      <c r="U85" s="13"/>
      <c r="W85" s="13"/>
    </row>
    <row r="86" spans="2:28" ht="18" customHeight="1" x14ac:dyDescent="0.25">
      <c r="C86" s="49"/>
      <c r="D86" s="49"/>
      <c r="E86" s="49"/>
      <c r="F86" s="49"/>
      <c r="G86" s="49"/>
      <c r="H86" s="49"/>
      <c r="I86" s="49"/>
      <c r="J86" s="49"/>
      <c r="K86" s="49"/>
      <c r="N86" s="46"/>
      <c r="O86" s="46"/>
      <c r="P86" s="50"/>
      <c r="U86" s="13"/>
      <c r="W86" s="13"/>
    </row>
    <row r="87" spans="2:28" ht="18" customHeight="1" x14ac:dyDescent="0.25">
      <c r="C87" s="49"/>
      <c r="D87" s="49"/>
      <c r="E87" s="49"/>
      <c r="F87" s="49"/>
      <c r="G87" s="49"/>
      <c r="H87" s="49"/>
      <c r="I87" s="49"/>
      <c r="J87" s="49"/>
      <c r="K87" s="49"/>
      <c r="N87" s="46"/>
      <c r="O87" s="46"/>
      <c r="P87" s="50"/>
      <c r="U87" s="13"/>
      <c r="W87" s="13"/>
    </row>
    <row r="88" spans="2:28" ht="18" customHeight="1" x14ac:dyDescent="0.25">
      <c r="C88" s="49"/>
      <c r="D88" s="49"/>
      <c r="E88" s="49"/>
      <c r="F88" s="49"/>
      <c r="G88" s="49"/>
      <c r="H88" s="49"/>
      <c r="I88" s="49"/>
      <c r="J88" s="49"/>
      <c r="K88" s="49"/>
      <c r="N88" s="46"/>
      <c r="O88" s="46"/>
      <c r="P88" s="50"/>
      <c r="U88" s="13"/>
      <c r="W88" s="13"/>
      <c r="AB88">
        <f>SUM(E88:AA88)</f>
        <v>0</v>
      </c>
    </row>
    <row r="89" spans="2:28" ht="18" customHeight="1" x14ac:dyDescent="0.25">
      <c r="C89" s="49"/>
      <c r="D89" s="49"/>
      <c r="E89" s="49"/>
      <c r="F89" s="49"/>
      <c r="G89" s="49"/>
      <c r="H89" s="49"/>
      <c r="I89" s="49"/>
      <c r="J89" s="49"/>
      <c r="K89" s="49"/>
      <c r="N89" s="46"/>
      <c r="O89" s="46"/>
      <c r="P89" s="50"/>
      <c r="AB89">
        <f t="shared" ref="AB89:AB93" si="9">SUM(E89:AA89)</f>
        <v>0</v>
      </c>
    </row>
    <row r="90" spans="2:28" ht="18" customHeight="1" x14ac:dyDescent="0.25">
      <c r="C90" s="49"/>
      <c r="D90" s="49"/>
      <c r="E90" s="49"/>
      <c r="F90" s="49"/>
      <c r="G90" s="49"/>
      <c r="H90" s="49"/>
      <c r="I90" s="49"/>
      <c r="J90" s="49"/>
      <c r="K90" s="49"/>
      <c r="N90" s="46"/>
      <c r="O90" s="46"/>
      <c r="P90" s="50"/>
      <c r="AB90">
        <f t="shared" si="9"/>
        <v>0</v>
      </c>
    </row>
    <row r="91" spans="2:28" ht="18" customHeight="1" x14ac:dyDescent="0.25">
      <c r="C91" s="49"/>
      <c r="D91" s="49"/>
      <c r="E91" s="49"/>
      <c r="F91" s="49"/>
      <c r="G91" s="49"/>
      <c r="H91" s="49"/>
      <c r="I91" s="49"/>
      <c r="J91" s="49"/>
      <c r="K91" s="49"/>
      <c r="N91" s="46"/>
      <c r="O91" s="46"/>
      <c r="P91" s="50"/>
      <c r="AB91">
        <f t="shared" si="9"/>
        <v>0</v>
      </c>
    </row>
    <row r="92" spans="2:28" ht="18" customHeight="1" x14ac:dyDescent="0.25">
      <c r="C92" s="49"/>
      <c r="D92" s="49"/>
      <c r="E92" s="49"/>
      <c r="F92" s="49"/>
      <c r="G92" s="49"/>
      <c r="H92" s="49"/>
      <c r="I92" s="49"/>
      <c r="J92" s="49"/>
      <c r="K92" s="49"/>
      <c r="N92" s="46"/>
      <c r="O92" s="46"/>
      <c r="P92" s="46"/>
      <c r="AB92">
        <f t="shared" si="9"/>
        <v>0</v>
      </c>
    </row>
    <row r="93" spans="2:28" ht="18" customHeight="1" x14ac:dyDescent="0.25">
      <c r="B93" s="48"/>
      <c r="C93" s="49"/>
      <c r="D93" s="49"/>
      <c r="E93" s="49"/>
      <c r="F93" s="49"/>
      <c r="G93" s="49"/>
      <c r="H93" s="49"/>
      <c r="I93" s="49"/>
      <c r="J93" s="49"/>
      <c r="K93" s="49"/>
      <c r="N93" s="46"/>
      <c r="O93" s="46"/>
      <c r="P93" s="46"/>
      <c r="AB93">
        <f t="shared" si="9"/>
        <v>0</v>
      </c>
    </row>
    <row r="94" spans="2:28" ht="18" customHeight="1" x14ac:dyDescent="0.25">
      <c r="C94" s="49"/>
      <c r="D94" s="49"/>
      <c r="E94" s="49"/>
      <c r="F94" s="49"/>
      <c r="G94" s="49"/>
      <c r="H94" s="49"/>
      <c r="I94" s="49"/>
      <c r="J94" s="49"/>
      <c r="K94" s="72"/>
      <c r="L94" s="48"/>
      <c r="N94" s="46"/>
      <c r="O94" s="46"/>
      <c r="P94" s="46"/>
    </row>
    <row r="95" spans="2:28" ht="18" customHeight="1" x14ac:dyDescent="0.25">
      <c r="C95" s="49"/>
      <c r="D95" s="49"/>
      <c r="E95" s="49"/>
      <c r="F95" s="49"/>
      <c r="G95" s="49"/>
      <c r="H95" s="49"/>
      <c r="I95" s="49"/>
      <c r="J95" s="49"/>
      <c r="K95" s="49"/>
      <c r="N95" s="46"/>
      <c r="O95" s="46"/>
      <c r="P95" s="46"/>
    </row>
    <row r="96" spans="2:28" ht="18" customHeight="1" x14ac:dyDescent="0.25">
      <c r="C96" s="49"/>
      <c r="D96" s="49"/>
      <c r="E96" s="49"/>
      <c r="F96" s="49"/>
      <c r="G96" s="49"/>
      <c r="H96" s="49"/>
      <c r="I96" s="49"/>
      <c r="J96" s="49"/>
      <c r="K96" s="49"/>
      <c r="N96" s="46"/>
      <c r="O96" s="46"/>
      <c r="P96" s="46"/>
    </row>
    <row r="97" spans="1:29" ht="18" customHeight="1" x14ac:dyDescent="0.25">
      <c r="C97" s="49"/>
      <c r="D97" s="49"/>
      <c r="E97" s="49"/>
      <c r="F97" s="49"/>
      <c r="G97" s="49"/>
      <c r="H97" s="49"/>
      <c r="I97" s="49"/>
      <c r="J97" s="49"/>
      <c r="K97" s="49"/>
      <c r="N97" s="46"/>
      <c r="O97" s="46"/>
      <c r="P97" s="46"/>
      <c r="AB97">
        <f>SUM(E97:AA97)</f>
        <v>0</v>
      </c>
    </row>
    <row r="98" spans="1:29" ht="18" customHeight="1" x14ac:dyDescent="0.25">
      <c r="C98" s="49"/>
      <c r="D98" s="49"/>
      <c r="E98" s="49"/>
      <c r="F98" s="49"/>
      <c r="G98" s="49"/>
      <c r="H98" s="49"/>
      <c r="I98" s="49"/>
      <c r="J98" s="49"/>
      <c r="K98" s="49"/>
      <c r="N98" s="46"/>
      <c r="O98" s="46"/>
      <c r="P98" s="46"/>
      <c r="U98" s="13"/>
      <c r="W98" s="13"/>
      <c r="AB98">
        <f t="shared" ref="AB98:AB102" si="10">SUM(E98:AA98)</f>
        <v>0</v>
      </c>
    </row>
    <row r="99" spans="1:29" ht="18" customHeight="1" x14ac:dyDescent="0.25">
      <c r="C99" s="49"/>
      <c r="D99" s="49"/>
      <c r="E99" s="49"/>
      <c r="F99" s="49"/>
      <c r="G99" s="49"/>
      <c r="H99" s="49"/>
      <c r="I99" s="49"/>
      <c r="J99" s="49"/>
      <c r="K99" s="49"/>
      <c r="N99" s="46"/>
      <c r="O99" s="46"/>
      <c r="P99" s="46"/>
      <c r="U99" s="13"/>
      <c r="W99" s="13"/>
      <c r="AB99">
        <f t="shared" si="10"/>
        <v>0</v>
      </c>
    </row>
    <row r="100" spans="1:29" ht="18" customHeight="1" x14ac:dyDescent="0.25">
      <c r="C100" s="49"/>
      <c r="D100" s="49"/>
      <c r="E100" s="49"/>
      <c r="F100" s="49"/>
      <c r="G100" s="49"/>
      <c r="H100" s="49"/>
      <c r="I100" s="49"/>
      <c r="J100" s="49"/>
      <c r="K100" s="49"/>
      <c r="N100" s="46"/>
      <c r="O100" s="46"/>
      <c r="P100" s="46"/>
      <c r="U100" s="13"/>
      <c r="W100" s="13"/>
      <c r="AB100">
        <f t="shared" si="10"/>
        <v>0</v>
      </c>
    </row>
    <row r="101" spans="1:29" ht="18" customHeight="1" x14ac:dyDescent="0.25">
      <c r="C101" s="49"/>
      <c r="D101" s="49"/>
      <c r="E101" s="49"/>
      <c r="F101" s="49"/>
      <c r="G101" s="49"/>
      <c r="H101" s="49"/>
      <c r="I101" s="49"/>
      <c r="J101" s="49"/>
      <c r="K101" s="49"/>
      <c r="N101" s="46"/>
      <c r="O101" s="46"/>
      <c r="P101" s="46"/>
      <c r="U101" s="13"/>
      <c r="W101" s="13"/>
      <c r="AB101">
        <f t="shared" si="10"/>
        <v>0</v>
      </c>
    </row>
    <row r="102" spans="1:29" ht="18" customHeight="1" x14ac:dyDescent="0.25">
      <c r="C102" s="49"/>
      <c r="D102" s="49"/>
      <c r="E102" s="49"/>
      <c r="F102" s="49"/>
      <c r="G102" s="49"/>
      <c r="H102" s="49"/>
      <c r="I102" s="49"/>
      <c r="J102" s="49"/>
      <c r="K102" s="49"/>
      <c r="N102" s="46"/>
      <c r="O102" s="46"/>
      <c r="P102" s="46"/>
      <c r="U102" s="13"/>
      <c r="W102" s="13"/>
      <c r="AB102">
        <f t="shared" si="10"/>
        <v>0</v>
      </c>
    </row>
    <row r="103" spans="1:29" ht="18" customHeight="1" x14ac:dyDescent="0.25">
      <c r="C103" s="49"/>
      <c r="D103" s="49"/>
      <c r="E103" s="49"/>
      <c r="F103" s="49"/>
      <c r="G103" s="49"/>
      <c r="H103" s="49"/>
      <c r="I103" s="49"/>
      <c r="J103" s="49"/>
      <c r="K103" s="49"/>
      <c r="N103" s="46"/>
      <c r="O103" s="46"/>
      <c r="P103" s="46"/>
      <c r="U103" s="13"/>
      <c r="W103" s="13"/>
    </row>
    <row r="104" spans="1:29" ht="18" customHeight="1" x14ac:dyDescent="0.25">
      <c r="C104" s="49"/>
      <c r="D104" s="49"/>
      <c r="E104" s="49"/>
      <c r="F104" s="49"/>
      <c r="G104" s="49"/>
      <c r="H104" s="49"/>
      <c r="I104" s="49"/>
      <c r="J104" s="49"/>
      <c r="K104" s="49"/>
      <c r="N104" s="46"/>
      <c r="O104" s="46"/>
      <c r="P104" s="46"/>
    </row>
    <row r="105" spans="1:29" ht="18" customHeight="1" x14ac:dyDescent="0.25">
      <c r="A105" s="54" t="s">
        <v>110</v>
      </c>
      <c r="C105" s="49"/>
      <c r="D105" s="49"/>
      <c r="E105" s="49"/>
      <c r="F105" s="49"/>
      <c r="G105" s="49"/>
      <c r="H105" s="49"/>
      <c r="I105" s="49"/>
      <c r="J105" s="49"/>
      <c r="K105" s="49"/>
      <c r="N105" s="46"/>
      <c r="O105" s="46"/>
      <c r="P105" s="46"/>
    </row>
    <row r="106" spans="1:29" ht="18" customHeight="1" x14ac:dyDescent="0.25">
      <c r="C106" s="49"/>
      <c r="D106" s="49"/>
      <c r="E106" s="49"/>
      <c r="F106" s="49"/>
      <c r="G106" s="49"/>
      <c r="H106" s="49"/>
      <c r="I106" s="49"/>
      <c r="J106" s="49"/>
      <c r="K106" s="49"/>
      <c r="N106" s="46"/>
      <c r="O106" s="46"/>
      <c r="P106" s="46"/>
      <c r="AB106">
        <f>SUM(E106:AA106)</f>
        <v>0</v>
      </c>
      <c r="AC106" s="49"/>
    </row>
    <row r="107" spans="1:29" ht="18" customHeight="1" x14ac:dyDescent="0.25">
      <c r="C107" s="49"/>
      <c r="D107" s="49"/>
      <c r="E107" s="49"/>
      <c r="F107" s="49"/>
      <c r="G107" s="49"/>
      <c r="H107" s="49"/>
      <c r="I107" s="49"/>
      <c r="J107" s="49"/>
      <c r="K107" s="49"/>
      <c r="N107" s="46"/>
      <c r="O107" s="46"/>
      <c r="P107" s="46"/>
      <c r="AB107">
        <f t="shared" ref="AB107:AB111" si="11">SUM(E107:AA107)</f>
        <v>0</v>
      </c>
      <c r="AC107" s="49"/>
    </row>
    <row r="108" spans="1:29" ht="18" customHeight="1" x14ac:dyDescent="0.25">
      <c r="C108" s="49"/>
      <c r="D108" s="49"/>
      <c r="E108" s="49"/>
      <c r="F108" s="49"/>
      <c r="G108" s="49"/>
      <c r="H108" s="49"/>
      <c r="I108" s="49"/>
      <c r="J108" s="49"/>
      <c r="K108" s="49"/>
      <c r="N108" s="46"/>
      <c r="O108" s="46"/>
      <c r="P108" s="46"/>
      <c r="AB108">
        <f t="shared" si="11"/>
        <v>0</v>
      </c>
      <c r="AC108" s="49"/>
    </row>
    <row r="109" spans="1:29" ht="18" customHeight="1" x14ac:dyDescent="0.25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N109" s="46"/>
      <c r="O109" s="46"/>
      <c r="P109" s="46"/>
      <c r="AB109">
        <f t="shared" si="11"/>
        <v>0</v>
      </c>
      <c r="AC109" s="49"/>
    </row>
    <row r="110" spans="1:29" ht="18" customHeight="1" x14ac:dyDescent="0.25">
      <c r="C110" s="49"/>
      <c r="D110" s="49"/>
      <c r="E110" s="49"/>
      <c r="F110" s="49"/>
      <c r="G110" s="49"/>
      <c r="H110" s="49"/>
      <c r="I110" s="49"/>
      <c r="J110" s="49"/>
      <c r="K110" s="72"/>
      <c r="L110" s="48"/>
      <c r="N110" s="46"/>
      <c r="O110" s="46"/>
      <c r="P110" s="46"/>
      <c r="AB110">
        <f t="shared" si="11"/>
        <v>0</v>
      </c>
      <c r="AC110" s="49"/>
    </row>
    <row r="111" spans="1:29" ht="18" customHeight="1" x14ac:dyDescent="0.25">
      <c r="C111" s="49"/>
      <c r="D111" s="49"/>
      <c r="E111" s="49"/>
      <c r="F111" s="49"/>
      <c r="G111" s="49"/>
      <c r="H111" s="49"/>
      <c r="I111" s="49"/>
      <c r="J111" s="49"/>
      <c r="K111" s="49"/>
      <c r="N111" s="46"/>
      <c r="O111" s="46"/>
      <c r="P111" s="46"/>
      <c r="AB111">
        <f t="shared" si="11"/>
        <v>0</v>
      </c>
      <c r="AC111" s="49"/>
    </row>
    <row r="112" spans="1:29" ht="18" customHeight="1" x14ac:dyDescent="0.25">
      <c r="C112" s="49"/>
      <c r="D112" s="49"/>
      <c r="E112" s="49"/>
      <c r="F112" s="49"/>
      <c r="G112" s="49"/>
      <c r="H112" s="49"/>
      <c r="I112" s="49"/>
      <c r="J112" s="49"/>
      <c r="K112" s="49"/>
      <c r="N112" s="46"/>
      <c r="O112" s="46"/>
      <c r="P112" s="46"/>
      <c r="AB112" s="49"/>
      <c r="AC112" s="49"/>
    </row>
    <row r="113" spans="2:29" ht="18" customHeight="1" x14ac:dyDescent="0.25">
      <c r="C113" s="49"/>
      <c r="D113" s="49"/>
      <c r="E113" s="49"/>
      <c r="F113" s="49"/>
      <c r="G113" s="49"/>
      <c r="H113" s="49"/>
      <c r="I113" s="49"/>
      <c r="J113" s="49"/>
      <c r="K113" s="49"/>
      <c r="N113" s="46"/>
      <c r="O113" s="46"/>
      <c r="P113" s="46"/>
      <c r="AB113" s="49"/>
      <c r="AC113" s="49"/>
    </row>
    <row r="114" spans="2:29" ht="18" customHeight="1" x14ac:dyDescent="0.25">
      <c r="C114" s="49"/>
      <c r="D114" s="49"/>
      <c r="E114" s="49"/>
      <c r="F114" s="49"/>
      <c r="G114" s="49"/>
      <c r="H114" s="49"/>
      <c r="I114" s="49"/>
      <c r="J114" s="49"/>
      <c r="K114" s="49"/>
      <c r="N114" s="46"/>
      <c r="O114" s="46"/>
      <c r="P114" s="46"/>
      <c r="U114" s="13"/>
      <c r="W114" s="13"/>
      <c r="AB114" s="49"/>
      <c r="AC114" s="49"/>
    </row>
    <row r="115" spans="2:29" ht="18" customHeight="1" x14ac:dyDescent="0.25">
      <c r="C115" s="49"/>
      <c r="D115" s="49"/>
      <c r="E115" s="49"/>
      <c r="F115" s="49"/>
      <c r="G115" s="49"/>
      <c r="H115" s="49"/>
      <c r="I115" s="49"/>
      <c r="J115" s="49"/>
      <c r="K115" s="49"/>
      <c r="N115" s="46"/>
      <c r="O115" s="46"/>
      <c r="P115" s="46"/>
      <c r="U115" s="13"/>
      <c r="W115" s="13"/>
      <c r="AB115">
        <f>SUM(E115:AA115)</f>
        <v>0</v>
      </c>
      <c r="AC115" s="49"/>
    </row>
    <row r="116" spans="2:29" ht="18" customHeight="1" x14ac:dyDescent="0.25">
      <c r="C116" s="49"/>
      <c r="D116" s="49"/>
      <c r="E116" s="49"/>
      <c r="F116" s="49"/>
      <c r="G116" s="49"/>
      <c r="H116" s="49"/>
      <c r="I116" s="49"/>
      <c r="J116" s="49"/>
      <c r="K116" s="49"/>
      <c r="N116" s="46"/>
      <c r="O116" s="46"/>
      <c r="P116" s="46"/>
      <c r="U116" s="13"/>
      <c r="W116" s="13"/>
      <c r="AB116">
        <f t="shared" ref="AB116:AB120" si="12">SUM(E116:AA116)</f>
        <v>0</v>
      </c>
      <c r="AC116" s="49"/>
    </row>
    <row r="117" spans="2:29" ht="18" customHeight="1" x14ac:dyDescent="0.25">
      <c r="C117" s="49"/>
      <c r="D117" s="49"/>
      <c r="E117" s="49"/>
      <c r="F117" s="49"/>
      <c r="G117" s="49"/>
      <c r="H117" s="49"/>
      <c r="I117" s="49"/>
      <c r="J117" s="49"/>
      <c r="K117" s="49"/>
      <c r="N117" s="46"/>
      <c r="O117" s="46"/>
      <c r="P117" s="46"/>
      <c r="U117" s="13"/>
      <c r="W117" s="13"/>
      <c r="AB117">
        <f t="shared" si="12"/>
        <v>0</v>
      </c>
      <c r="AC117" s="49"/>
    </row>
    <row r="118" spans="2:29" ht="18" customHeight="1" x14ac:dyDescent="0.25">
      <c r="C118" s="49"/>
      <c r="D118" s="49"/>
      <c r="E118" s="49"/>
      <c r="F118" s="49"/>
      <c r="G118" s="49"/>
      <c r="H118" s="49"/>
      <c r="I118" s="49"/>
      <c r="J118" s="49"/>
      <c r="K118" s="49"/>
      <c r="N118" s="46"/>
      <c r="O118" s="13"/>
      <c r="P118" s="46"/>
      <c r="U118" s="13"/>
      <c r="W118" s="13"/>
      <c r="AB118">
        <f t="shared" si="12"/>
        <v>0</v>
      </c>
      <c r="AC118" s="49"/>
    </row>
    <row r="119" spans="2:29" ht="18" customHeight="1" x14ac:dyDescent="0.25">
      <c r="C119" s="49"/>
      <c r="D119" s="49"/>
      <c r="E119" s="49"/>
      <c r="F119" s="49"/>
      <c r="G119" s="49"/>
      <c r="H119" s="49"/>
      <c r="I119" s="49"/>
      <c r="J119" s="49"/>
      <c r="K119" s="49"/>
      <c r="N119" s="46"/>
      <c r="O119" s="46"/>
      <c r="P119" s="46"/>
      <c r="U119" s="13"/>
      <c r="W119" s="13"/>
      <c r="AB119">
        <f t="shared" si="12"/>
        <v>0</v>
      </c>
      <c r="AC119" s="49"/>
    </row>
    <row r="120" spans="2:29" ht="18" customHeight="1" x14ac:dyDescent="0.25">
      <c r="C120" s="49"/>
      <c r="D120" s="49"/>
      <c r="E120" s="49"/>
      <c r="F120" s="49"/>
      <c r="G120" s="49"/>
      <c r="H120" s="49"/>
      <c r="I120" s="49"/>
      <c r="J120" s="49"/>
      <c r="K120" s="49"/>
      <c r="N120" s="46"/>
      <c r="O120" s="46"/>
      <c r="P120" s="46"/>
      <c r="AB120">
        <f t="shared" si="12"/>
        <v>0</v>
      </c>
      <c r="AC120" s="49"/>
    </row>
    <row r="121" spans="2:29" ht="18" customHeight="1" x14ac:dyDescent="0.25">
      <c r="C121" s="49"/>
      <c r="D121" s="49"/>
      <c r="E121" s="49"/>
      <c r="F121" s="49"/>
      <c r="G121" s="49"/>
      <c r="H121" s="49"/>
      <c r="I121" s="49"/>
      <c r="J121" s="49"/>
      <c r="K121" s="49"/>
      <c r="N121" s="46"/>
      <c r="O121" s="46"/>
      <c r="P121" s="46"/>
      <c r="AB121" s="49"/>
      <c r="AC121" s="49"/>
    </row>
    <row r="122" spans="2:29" ht="18" customHeight="1" x14ac:dyDescent="0.25">
      <c r="C122" s="49"/>
      <c r="D122" s="49"/>
      <c r="E122" s="49"/>
      <c r="F122" s="49"/>
      <c r="G122" s="49"/>
      <c r="H122" s="49"/>
      <c r="I122" s="49"/>
      <c r="J122" s="49"/>
      <c r="K122" s="49"/>
      <c r="N122" s="46"/>
      <c r="O122" s="46"/>
      <c r="P122" s="46"/>
      <c r="AB122" s="49"/>
      <c r="AC122" s="49"/>
    </row>
    <row r="123" spans="2:29" ht="18" customHeight="1" x14ac:dyDescent="0.25">
      <c r="C123" s="49"/>
      <c r="D123" s="49"/>
      <c r="E123" s="49"/>
      <c r="F123" s="49"/>
      <c r="G123" s="49"/>
      <c r="H123" s="49"/>
      <c r="I123" s="49"/>
      <c r="J123" s="49"/>
      <c r="K123" s="49"/>
      <c r="N123" s="46"/>
      <c r="O123" s="46"/>
      <c r="P123" s="46"/>
      <c r="AB123" s="49"/>
      <c r="AC123" s="49"/>
    </row>
    <row r="124" spans="2:29" ht="18" customHeight="1" x14ac:dyDescent="0.25">
      <c r="C124" s="49"/>
      <c r="D124" s="49"/>
      <c r="E124" s="49"/>
      <c r="F124" s="49"/>
      <c r="G124" s="49"/>
      <c r="H124" s="49"/>
      <c r="I124" s="49"/>
      <c r="J124" s="49"/>
      <c r="K124" s="49"/>
      <c r="N124" s="46"/>
      <c r="O124" s="46"/>
      <c r="P124" s="46"/>
      <c r="AB124">
        <f>SUM(E124:AA124)</f>
        <v>0</v>
      </c>
      <c r="AC124" s="49"/>
    </row>
    <row r="125" spans="2:29" ht="18" customHeight="1" x14ac:dyDescent="0.25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N125" s="46"/>
      <c r="O125" s="46"/>
      <c r="P125" s="46"/>
      <c r="AB125">
        <f t="shared" ref="AB125:AB129" si="13">SUM(E125:AA125)</f>
        <v>0</v>
      </c>
      <c r="AC125" s="49"/>
    </row>
    <row r="126" spans="2:29" ht="18" customHeight="1" x14ac:dyDescent="0.25">
      <c r="C126" s="49"/>
      <c r="D126" s="49"/>
      <c r="E126" s="49"/>
      <c r="F126" s="49"/>
      <c r="G126" s="49"/>
      <c r="H126" s="49"/>
      <c r="I126" s="72"/>
      <c r="J126" s="49"/>
      <c r="K126" s="72"/>
      <c r="L126" s="48"/>
      <c r="N126" s="46"/>
      <c r="O126" s="46"/>
      <c r="P126" s="46"/>
      <c r="AB126">
        <f t="shared" si="13"/>
        <v>0</v>
      </c>
      <c r="AC126" s="49"/>
    </row>
    <row r="127" spans="2:29" ht="18" customHeight="1" x14ac:dyDescent="0.25">
      <c r="C127" s="49"/>
      <c r="D127" s="49"/>
      <c r="E127" s="49"/>
      <c r="F127" s="49"/>
      <c r="G127" s="49"/>
      <c r="H127" s="49"/>
      <c r="I127" s="49"/>
      <c r="J127" s="49"/>
      <c r="K127" s="49"/>
      <c r="N127" s="46"/>
      <c r="O127" s="46"/>
      <c r="P127" s="46"/>
      <c r="AB127">
        <f t="shared" si="13"/>
        <v>0</v>
      </c>
      <c r="AC127" s="49"/>
    </row>
    <row r="128" spans="2:29" ht="18" customHeight="1" x14ac:dyDescent="0.25">
      <c r="C128" s="49"/>
      <c r="D128" s="49"/>
      <c r="E128" s="49"/>
      <c r="F128" s="49"/>
      <c r="G128" s="49"/>
      <c r="H128" s="49"/>
      <c r="I128" s="49"/>
      <c r="J128" s="49"/>
      <c r="K128" s="49"/>
      <c r="N128" s="46"/>
      <c r="O128" s="46"/>
      <c r="P128" s="46"/>
      <c r="AB128">
        <f t="shared" si="13"/>
        <v>0</v>
      </c>
      <c r="AC128" s="49"/>
    </row>
    <row r="129" spans="1:29" ht="18" customHeight="1" x14ac:dyDescent="0.25">
      <c r="C129" s="49"/>
      <c r="D129" s="49"/>
      <c r="E129" s="49"/>
      <c r="F129" s="49"/>
      <c r="G129" s="49"/>
      <c r="H129" s="49"/>
      <c r="I129" s="49"/>
      <c r="J129" s="49"/>
      <c r="K129" s="49"/>
      <c r="N129" s="46"/>
      <c r="O129" s="46"/>
      <c r="P129" s="46"/>
      <c r="AB129">
        <f t="shared" si="13"/>
        <v>0</v>
      </c>
      <c r="AC129" s="49"/>
    </row>
    <row r="130" spans="1:29" ht="18" customHeight="1" x14ac:dyDescent="0.25">
      <c r="C130" s="49"/>
      <c r="D130" s="49"/>
      <c r="E130" s="49"/>
      <c r="F130" s="49"/>
      <c r="G130" s="49"/>
      <c r="H130" s="49"/>
      <c r="I130" s="49"/>
      <c r="J130" s="49"/>
      <c r="K130" s="49"/>
      <c r="N130" s="46"/>
      <c r="O130" s="46"/>
      <c r="P130" s="46"/>
      <c r="Q130" s="30"/>
      <c r="R130" s="30"/>
      <c r="S130" s="30"/>
      <c r="T130" s="30"/>
      <c r="U130" s="13"/>
      <c r="W130" s="13"/>
      <c r="AB130" s="49"/>
      <c r="AC130" s="49"/>
    </row>
    <row r="131" spans="1:29" ht="18" customHeight="1" x14ac:dyDescent="0.25">
      <c r="C131" s="49"/>
      <c r="D131" s="49"/>
      <c r="E131" s="49"/>
      <c r="F131" s="49"/>
      <c r="G131" s="49"/>
      <c r="H131" s="49"/>
      <c r="I131" s="49"/>
      <c r="J131" s="49"/>
      <c r="K131" s="49"/>
      <c r="N131" s="46"/>
      <c r="O131" s="46"/>
      <c r="P131" s="46"/>
      <c r="Q131" s="30"/>
      <c r="R131" s="30"/>
      <c r="S131" s="30"/>
      <c r="T131" s="30"/>
      <c r="U131" s="13"/>
      <c r="W131" s="13"/>
      <c r="AB131" s="49"/>
      <c r="AC131" s="49"/>
    </row>
    <row r="132" spans="1:29" ht="18" customHeight="1" x14ac:dyDescent="0.25">
      <c r="C132" s="49"/>
      <c r="D132" s="49"/>
      <c r="E132" s="49"/>
      <c r="F132" s="49"/>
      <c r="G132" s="49"/>
      <c r="H132" s="49"/>
      <c r="I132" s="49"/>
      <c r="J132" s="49"/>
      <c r="K132" s="49"/>
      <c r="N132" s="46"/>
      <c r="O132" s="46"/>
      <c r="P132" s="46"/>
      <c r="Q132" s="30"/>
      <c r="R132" s="30"/>
      <c r="S132" s="30"/>
      <c r="T132" s="30"/>
      <c r="U132" s="13"/>
      <c r="W132" s="13"/>
      <c r="AB132" s="49"/>
      <c r="AC132" s="49"/>
    </row>
    <row r="133" spans="1:29" ht="18" customHeight="1" x14ac:dyDescent="0.25">
      <c r="C133" s="49"/>
      <c r="D133" s="49"/>
      <c r="E133" s="49"/>
      <c r="F133" s="49"/>
      <c r="G133" s="49"/>
      <c r="H133" s="49"/>
      <c r="I133" s="49"/>
      <c r="J133" s="49"/>
      <c r="K133" s="49"/>
      <c r="N133" s="46"/>
      <c r="O133" s="46"/>
      <c r="P133" s="46"/>
      <c r="Q133" s="30"/>
      <c r="R133" s="30"/>
      <c r="S133" s="30"/>
      <c r="T133" s="30"/>
      <c r="U133" s="13"/>
      <c r="W133" s="13"/>
      <c r="AB133">
        <f>SUM(E133:AA133)</f>
        <v>0</v>
      </c>
      <c r="AC133" s="49"/>
    </row>
    <row r="134" spans="1:29" ht="18" customHeight="1" x14ac:dyDescent="0.25">
      <c r="C134" s="49"/>
      <c r="D134" s="49"/>
      <c r="E134" s="49"/>
      <c r="F134" s="49"/>
      <c r="G134" s="49"/>
      <c r="H134" s="49"/>
      <c r="I134" s="49"/>
      <c r="J134" s="49"/>
      <c r="K134" s="49"/>
      <c r="N134" s="46"/>
      <c r="O134" s="46"/>
      <c r="P134" s="46"/>
      <c r="Q134" s="30"/>
      <c r="R134" s="30"/>
      <c r="S134" s="30"/>
      <c r="T134" s="30"/>
      <c r="U134" s="13"/>
      <c r="W134" s="13"/>
      <c r="AB134">
        <f t="shared" ref="AB134:AB138" si="14">SUM(E134:AA134)</f>
        <v>0</v>
      </c>
      <c r="AC134" s="49"/>
    </row>
    <row r="135" spans="1:29" ht="18" customHeight="1" x14ac:dyDescent="0.25">
      <c r="C135" s="49"/>
      <c r="D135" s="49"/>
      <c r="E135" s="49"/>
      <c r="F135" s="49"/>
      <c r="G135" s="49"/>
      <c r="H135" s="49"/>
      <c r="I135" s="49"/>
      <c r="J135" s="49"/>
      <c r="K135" s="49"/>
      <c r="N135" s="46"/>
      <c r="O135" s="46"/>
      <c r="P135" s="46"/>
      <c r="Q135" s="30"/>
      <c r="R135" s="30"/>
      <c r="S135" s="30"/>
      <c r="T135" s="30"/>
      <c r="U135" s="13"/>
      <c r="W135" s="13"/>
      <c r="AB135">
        <f t="shared" si="14"/>
        <v>0</v>
      </c>
      <c r="AC135" s="49"/>
    </row>
    <row r="136" spans="1:29" ht="18" customHeight="1" x14ac:dyDescent="0.25">
      <c r="C136" s="49"/>
      <c r="D136" s="49"/>
      <c r="E136" s="49"/>
      <c r="F136" s="49"/>
      <c r="G136" s="49"/>
      <c r="H136" s="49"/>
      <c r="I136" s="49"/>
      <c r="J136" s="49"/>
      <c r="K136" s="49"/>
      <c r="N136" s="46"/>
      <c r="O136" s="46"/>
      <c r="P136" s="46"/>
      <c r="Q136" s="30"/>
      <c r="R136" s="30"/>
      <c r="S136" s="30"/>
      <c r="T136" s="30"/>
      <c r="AB136">
        <f t="shared" si="14"/>
        <v>0</v>
      </c>
      <c r="AC136" s="49"/>
    </row>
    <row r="137" spans="1:29" ht="18" customHeight="1" x14ac:dyDescent="0.25">
      <c r="C137" s="49"/>
      <c r="D137" s="49"/>
      <c r="E137" s="49"/>
      <c r="F137" s="49"/>
      <c r="G137" s="49"/>
      <c r="H137" s="49"/>
      <c r="I137" s="49"/>
      <c r="J137" s="49"/>
      <c r="K137" s="49"/>
      <c r="N137" s="46"/>
      <c r="O137" s="46"/>
      <c r="P137" s="46"/>
      <c r="Q137" s="30"/>
      <c r="R137" s="30"/>
      <c r="S137" s="30"/>
      <c r="T137" s="30"/>
      <c r="AB137">
        <f t="shared" si="14"/>
        <v>0</v>
      </c>
      <c r="AC137" s="49"/>
    </row>
    <row r="138" spans="1:29" ht="18" customHeight="1" x14ac:dyDescent="0.25">
      <c r="C138" s="49"/>
      <c r="D138" s="49"/>
      <c r="E138" s="49"/>
      <c r="F138" s="49"/>
      <c r="G138" s="49"/>
      <c r="H138" s="49"/>
      <c r="I138" s="49"/>
      <c r="J138" s="49"/>
      <c r="K138" s="49"/>
      <c r="N138" s="46"/>
      <c r="O138" s="46"/>
      <c r="P138" s="46"/>
      <c r="Q138" s="30"/>
      <c r="R138" s="30"/>
      <c r="S138" s="30"/>
      <c r="T138" s="30"/>
      <c r="AB138">
        <f t="shared" si="14"/>
        <v>0</v>
      </c>
      <c r="AC138" s="49"/>
    </row>
    <row r="139" spans="1:29" ht="18" customHeight="1" x14ac:dyDescent="0.25">
      <c r="C139" s="49"/>
      <c r="D139" s="49"/>
      <c r="E139" s="49"/>
      <c r="F139" s="49"/>
      <c r="G139" s="49"/>
      <c r="H139" s="49"/>
      <c r="I139" s="49"/>
      <c r="J139" s="49"/>
      <c r="K139" s="49"/>
      <c r="N139" s="46"/>
      <c r="O139" s="46"/>
      <c r="P139" s="46"/>
      <c r="Q139" s="30"/>
      <c r="R139" s="30"/>
      <c r="S139" s="30"/>
      <c r="T139" s="30"/>
      <c r="AB139" s="49"/>
      <c r="AC139" s="49"/>
    </row>
    <row r="140" spans="1:29" ht="18" customHeight="1" x14ac:dyDescent="0.25">
      <c r="C140" s="49"/>
      <c r="D140" s="49"/>
      <c r="E140" s="49"/>
      <c r="F140" s="49"/>
      <c r="G140" s="49"/>
      <c r="H140" s="49"/>
      <c r="I140" s="49"/>
      <c r="J140" s="49"/>
      <c r="K140" s="49"/>
      <c r="N140" s="46"/>
      <c r="O140" s="46"/>
      <c r="P140" s="46"/>
      <c r="Q140" s="50"/>
      <c r="R140" s="50"/>
      <c r="S140" s="50"/>
      <c r="T140" s="50"/>
      <c r="AB140" s="49"/>
      <c r="AC140" s="49"/>
    </row>
    <row r="141" spans="1:29" ht="18" customHeight="1" x14ac:dyDescent="0.25">
      <c r="A141" s="73" t="s">
        <v>111</v>
      </c>
      <c r="C141" s="49"/>
      <c r="D141" s="49"/>
      <c r="E141" s="49"/>
      <c r="F141" s="49"/>
      <c r="G141" s="49"/>
      <c r="H141" s="49"/>
      <c r="I141" s="49"/>
      <c r="J141" s="49"/>
      <c r="K141" s="49"/>
      <c r="N141" s="46"/>
      <c r="O141" s="46"/>
      <c r="P141" s="46"/>
      <c r="Q141" s="50"/>
      <c r="R141" s="50"/>
      <c r="S141" s="50"/>
      <c r="T141" s="50"/>
      <c r="AB141" s="49"/>
      <c r="AC141" s="49"/>
    </row>
    <row r="142" spans="1:29" ht="18" customHeight="1" x14ac:dyDescent="0.25">
      <c r="C142" s="49"/>
      <c r="D142" s="49"/>
      <c r="E142" s="49"/>
      <c r="F142" s="49"/>
      <c r="G142" s="49"/>
      <c r="H142" s="49"/>
      <c r="I142" s="49"/>
      <c r="J142" s="49"/>
      <c r="K142" s="49"/>
      <c r="N142" s="46"/>
      <c r="O142" s="46"/>
      <c r="P142" s="46"/>
      <c r="Q142" s="50"/>
      <c r="R142" s="50"/>
      <c r="S142" s="50"/>
      <c r="T142" s="50"/>
      <c r="AB142" s="49"/>
      <c r="AC142" s="49"/>
    </row>
    <row r="143" spans="1:29" ht="18" customHeight="1" x14ac:dyDescent="0.25">
      <c r="C143" s="49"/>
      <c r="D143" s="49"/>
      <c r="E143" s="49"/>
      <c r="F143" s="49"/>
      <c r="G143" s="49"/>
      <c r="H143" s="49"/>
      <c r="I143" s="49"/>
      <c r="J143" s="49"/>
      <c r="K143" s="49"/>
      <c r="N143" s="46"/>
      <c r="O143" s="46"/>
      <c r="P143" s="46"/>
      <c r="Q143" s="50"/>
      <c r="R143" s="50"/>
      <c r="S143" s="50"/>
      <c r="T143" s="50"/>
      <c r="AB143" s="49"/>
      <c r="AC143" s="49"/>
    </row>
    <row r="144" spans="1:29" ht="18" customHeight="1" x14ac:dyDescent="0.25">
      <c r="C144" s="49"/>
      <c r="D144" s="49"/>
      <c r="E144" s="49"/>
      <c r="F144" s="49"/>
      <c r="G144" s="49"/>
      <c r="H144" s="49"/>
      <c r="I144" s="49"/>
      <c r="J144" s="49"/>
      <c r="K144" s="49"/>
      <c r="N144" s="46"/>
      <c r="O144" s="46"/>
      <c r="P144" s="46"/>
      <c r="Q144" s="50"/>
      <c r="R144" s="50"/>
      <c r="S144" s="50"/>
      <c r="T144" s="50"/>
      <c r="AB144" s="49"/>
      <c r="AC144" s="49"/>
    </row>
    <row r="145" spans="1:29" ht="18" customHeight="1" x14ac:dyDescent="0.25">
      <c r="C145" s="49"/>
      <c r="D145" s="49"/>
      <c r="E145" s="49"/>
      <c r="F145" s="49"/>
      <c r="G145" s="49"/>
      <c r="H145" s="49"/>
      <c r="I145" s="49"/>
      <c r="J145" s="49"/>
      <c r="K145" s="49"/>
      <c r="N145" s="46"/>
      <c r="O145" s="46"/>
      <c r="P145" s="46"/>
      <c r="Q145" s="50"/>
      <c r="R145" s="50"/>
      <c r="S145" s="50"/>
      <c r="T145" s="50"/>
      <c r="AB145" s="49"/>
      <c r="AC145" s="49"/>
    </row>
    <row r="146" spans="1:29" ht="18" customHeight="1" x14ac:dyDescent="0.25">
      <c r="C146" s="49"/>
      <c r="D146" s="49"/>
      <c r="E146" s="49"/>
      <c r="F146" s="49"/>
      <c r="G146" s="49"/>
      <c r="H146" s="49"/>
      <c r="I146" s="49"/>
      <c r="J146" s="49"/>
      <c r="K146" s="49"/>
      <c r="N146" s="46"/>
      <c r="O146" s="46"/>
      <c r="P146" s="46"/>
      <c r="Q146" s="50"/>
      <c r="R146" s="50"/>
      <c r="S146" s="50"/>
      <c r="T146" s="50"/>
      <c r="AB146" s="49"/>
      <c r="AC146" s="49"/>
    </row>
    <row r="147" spans="1:29" ht="18" customHeight="1" x14ac:dyDescent="0.25">
      <c r="C147" s="49"/>
      <c r="D147" s="49"/>
      <c r="E147" s="49"/>
      <c r="F147" s="49"/>
      <c r="G147" s="49"/>
      <c r="H147" s="49"/>
      <c r="I147" s="49"/>
      <c r="J147" s="49"/>
      <c r="K147" s="49"/>
      <c r="N147" s="46"/>
      <c r="O147" s="46"/>
      <c r="P147" s="46"/>
      <c r="Q147" s="50"/>
      <c r="R147" s="50"/>
      <c r="S147" s="50"/>
      <c r="T147" s="50"/>
      <c r="AB147" s="49"/>
      <c r="AC147" s="49"/>
    </row>
    <row r="148" spans="1:29" ht="18" customHeight="1" x14ac:dyDescent="0.25">
      <c r="C148" s="49"/>
      <c r="D148" s="49"/>
      <c r="E148" s="49"/>
      <c r="F148" s="49"/>
      <c r="G148" s="49"/>
      <c r="H148" s="49"/>
      <c r="I148" s="49"/>
      <c r="J148" s="49"/>
      <c r="K148" s="49"/>
      <c r="N148" s="46"/>
      <c r="O148" s="46"/>
      <c r="P148" s="46"/>
      <c r="Q148" s="50"/>
      <c r="R148" s="50"/>
      <c r="S148" s="50"/>
      <c r="T148" s="50"/>
      <c r="AB148" s="49"/>
      <c r="AC148" s="49"/>
    </row>
    <row r="149" spans="1:29" ht="18" customHeight="1" x14ac:dyDescent="0.25">
      <c r="C149" s="49"/>
      <c r="D149" s="49"/>
      <c r="E149" s="49"/>
      <c r="F149" s="49"/>
      <c r="G149" s="49"/>
      <c r="H149" s="49"/>
      <c r="I149" s="49"/>
      <c r="J149" s="49"/>
      <c r="K149" s="49"/>
      <c r="N149" s="46"/>
      <c r="O149" s="46"/>
      <c r="P149" s="46"/>
      <c r="Q149" s="50"/>
      <c r="R149" s="50"/>
      <c r="S149" s="50"/>
      <c r="T149" s="50"/>
      <c r="AB149" s="49"/>
      <c r="AC149" s="49"/>
    </row>
    <row r="150" spans="1:29" ht="18" customHeight="1" x14ac:dyDescent="0.25">
      <c r="A150" s="54" t="s">
        <v>112</v>
      </c>
      <c r="C150" s="49"/>
      <c r="D150" s="49"/>
      <c r="E150" s="49"/>
      <c r="F150" s="49"/>
      <c r="G150" s="49"/>
      <c r="H150" s="49"/>
      <c r="I150" s="49"/>
      <c r="J150" s="49"/>
      <c r="K150" s="49"/>
      <c r="N150" s="46"/>
      <c r="O150" s="46"/>
      <c r="P150" s="46"/>
      <c r="Q150" s="50"/>
      <c r="R150" s="50"/>
      <c r="S150" s="50"/>
      <c r="T150" s="50"/>
      <c r="AB150" s="49"/>
      <c r="AC150" s="49"/>
    </row>
    <row r="151" spans="1:29" ht="18" customHeight="1" x14ac:dyDescent="0.25">
      <c r="C151" s="49"/>
      <c r="D151" s="49"/>
      <c r="E151" s="49"/>
      <c r="F151" s="49"/>
      <c r="G151" s="49"/>
      <c r="H151" s="49"/>
      <c r="I151" s="49"/>
      <c r="J151" s="49"/>
      <c r="K151" s="49"/>
      <c r="N151" s="46"/>
      <c r="O151" s="46"/>
      <c r="P151" s="46"/>
      <c r="Q151" s="50"/>
      <c r="R151" s="50"/>
      <c r="S151" s="50"/>
      <c r="T151" s="50"/>
      <c r="AB151" s="49"/>
      <c r="AC151" s="49"/>
    </row>
    <row r="152" spans="1:29" ht="18" customHeight="1" x14ac:dyDescent="0.25">
      <c r="C152" s="49"/>
      <c r="D152" s="49"/>
      <c r="E152" s="49"/>
      <c r="F152" s="49"/>
      <c r="G152" s="49"/>
      <c r="H152" s="49"/>
      <c r="I152" s="49"/>
      <c r="J152" s="49"/>
      <c r="K152" s="49"/>
      <c r="N152" s="46"/>
      <c r="O152" s="46"/>
      <c r="P152" s="46"/>
      <c r="Q152" s="50"/>
      <c r="R152" s="50"/>
      <c r="S152" s="50"/>
      <c r="T152" s="50"/>
      <c r="AB152" s="49"/>
      <c r="AC152" s="49"/>
    </row>
    <row r="153" spans="1:29" ht="18" customHeight="1" x14ac:dyDescent="0.25">
      <c r="C153" s="49"/>
      <c r="D153" s="49"/>
      <c r="E153" s="49"/>
      <c r="F153" s="49"/>
      <c r="G153" s="49"/>
      <c r="H153" s="49"/>
      <c r="I153" s="49"/>
      <c r="J153" s="49"/>
      <c r="K153" s="49"/>
      <c r="N153" s="46"/>
      <c r="O153" s="46"/>
      <c r="P153" s="46"/>
      <c r="Q153" s="50"/>
      <c r="R153" s="50"/>
      <c r="S153" s="50"/>
      <c r="T153" s="50"/>
      <c r="AB153" s="49"/>
      <c r="AC153" s="49"/>
    </row>
    <row r="154" spans="1:29" ht="18" customHeight="1" x14ac:dyDescent="0.25">
      <c r="C154" s="49"/>
      <c r="D154" s="49"/>
      <c r="E154" s="49"/>
      <c r="F154" s="49"/>
      <c r="G154" s="49"/>
      <c r="H154" s="49"/>
      <c r="I154" s="49"/>
      <c r="J154" s="49"/>
      <c r="K154" s="49"/>
      <c r="N154" s="46"/>
      <c r="O154" s="46"/>
      <c r="P154" s="46"/>
      <c r="Q154" s="50"/>
      <c r="R154" s="50"/>
      <c r="S154" s="50"/>
      <c r="T154" s="50"/>
      <c r="AB154" s="49"/>
      <c r="AC154" s="49"/>
    </row>
    <row r="155" spans="1:29" ht="18" customHeight="1" x14ac:dyDescent="0.25">
      <c r="C155" s="49"/>
      <c r="D155" s="49"/>
      <c r="E155" s="49"/>
      <c r="F155" s="49"/>
      <c r="G155" s="49"/>
      <c r="H155" s="49"/>
      <c r="I155" s="49"/>
      <c r="J155" s="49"/>
      <c r="K155" s="49"/>
      <c r="N155" s="46"/>
      <c r="O155" s="46"/>
      <c r="P155" s="46"/>
      <c r="Q155" s="50"/>
      <c r="R155" s="50"/>
      <c r="S155" s="50"/>
      <c r="T155" s="50"/>
      <c r="AB155" s="49"/>
      <c r="AC155" s="49"/>
    </row>
    <row r="156" spans="1:29" ht="18" customHeight="1" x14ac:dyDescent="0.25">
      <c r="C156" s="49"/>
      <c r="D156" s="49"/>
      <c r="E156" s="49"/>
      <c r="F156" s="49"/>
      <c r="G156" s="49"/>
      <c r="H156" s="49"/>
      <c r="I156" s="49"/>
      <c r="J156" s="49"/>
      <c r="K156" s="49"/>
      <c r="N156" s="46"/>
      <c r="O156" s="46"/>
      <c r="P156" s="46"/>
      <c r="Q156" s="50"/>
      <c r="R156" s="50"/>
      <c r="S156" s="50"/>
      <c r="T156" s="50"/>
      <c r="AB156" s="49"/>
      <c r="AC156" s="49"/>
    </row>
    <row r="157" spans="1:29" ht="18" customHeight="1" x14ac:dyDescent="0.25">
      <c r="C157" s="49"/>
      <c r="D157" s="49"/>
      <c r="E157" s="49"/>
      <c r="F157" s="49"/>
      <c r="G157" s="49"/>
      <c r="H157" s="49"/>
      <c r="I157" s="49"/>
      <c r="J157" s="49"/>
      <c r="K157" s="49"/>
      <c r="N157" s="46"/>
      <c r="O157" s="46"/>
      <c r="P157" s="46"/>
      <c r="Q157" s="50"/>
      <c r="R157" s="50"/>
      <c r="S157" s="50"/>
      <c r="T157" s="50"/>
      <c r="AB157" s="49"/>
      <c r="AC157" s="49"/>
    </row>
    <row r="158" spans="1:29" ht="18" customHeight="1" x14ac:dyDescent="0.25">
      <c r="C158" s="49"/>
      <c r="D158" s="49"/>
      <c r="E158" s="49"/>
      <c r="F158" s="49"/>
      <c r="G158" s="49"/>
      <c r="H158" s="49"/>
      <c r="I158" s="49"/>
      <c r="J158" s="49"/>
      <c r="K158" s="49"/>
      <c r="N158" s="46"/>
      <c r="O158" s="46"/>
      <c r="P158" s="46"/>
      <c r="Q158" s="50"/>
      <c r="R158" s="50"/>
      <c r="S158" s="50"/>
      <c r="T158" s="50"/>
      <c r="AB158" s="49"/>
      <c r="AC158" s="49"/>
    </row>
    <row r="159" spans="1:29" ht="18" customHeight="1" x14ac:dyDescent="0.25">
      <c r="A159" s="54" t="s">
        <v>113</v>
      </c>
      <c r="C159" s="49"/>
      <c r="D159" s="49"/>
      <c r="E159" s="49"/>
      <c r="F159" s="49"/>
      <c r="G159" s="49"/>
      <c r="H159" s="49"/>
      <c r="I159" s="49"/>
      <c r="J159" s="49"/>
      <c r="K159" s="49"/>
      <c r="N159" s="46"/>
      <c r="O159" s="46"/>
      <c r="P159" s="46"/>
      <c r="Q159" s="50"/>
      <c r="R159" s="50"/>
      <c r="S159" s="50"/>
      <c r="T159" s="50"/>
      <c r="AB159" s="49"/>
      <c r="AC159" s="49"/>
    </row>
    <row r="160" spans="1:29" ht="18" customHeight="1" x14ac:dyDescent="0.25">
      <c r="C160" s="49"/>
      <c r="D160" s="49"/>
      <c r="E160" s="49"/>
      <c r="F160" s="49"/>
      <c r="G160" s="49"/>
      <c r="H160" s="49"/>
      <c r="I160" s="49"/>
      <c r="J160" s="49"/>
      <c r="K160" s="49"/>
      <c r="N160" s="46"/>
      <c r="O160" s="46"/>
      <c r="P160" s="46"/>
      <c r="Q160" s="50"/>
      <c r="R160" s="50"/>
      <c r="S160" s="50"/>
      <c r="T160" s="50"/>
      <c r="AB160" s="49"/>
      <c r="AC160" s="49"/>
    </row>
    <row r="161" spans="1:29" ht="18" customHeight="1" x14ac:dyDescent="0.25">
      <c r="C161" s="49"/>
      <c r="D161" s="49"/>
      <c r="E161" s="49"/>
      <c r="F161" s="49"/>
      <c r="G161" s="49"/>
      <c r="H161" s="49"/>
      <c r="I161" s="49"/>
      <c r="J161" s="49"/>
      <c r="K161" s="49"/>
      <c r="N161" s="46"/>
      <c r="O161" s="46"/>
      <c r="P161" s="46"/>
      <c r="Q161" s="50"/>
      <c r="R161" s="50"/>
      <c r="S161" s="50"/>
      <c r="T161" s="50"/>
      <c r="AB161" s="49"/>
      <c r="AC161" s="49"/>
    </row>
    <row r="162" spans="1:29" ht="18" customHeight="1" x14ac:dyDescent="0.25">
      <c r="C162" s="49"/>
      <c r="D162" s="49"/>
      <c r="E162" s="49"/>
      <c r="F162" s="49"/>
      <c r="G162" s="49"/>
      <c r="H162" s="49"/>
      <c r="I162" s="49"/>
      <c r="J162" s="49"/>
      <c r="K162" s="49"/>
      <c r="N162" s="46"/>
      <c r="O162" s="46"/>
      <c r="P162" s="46"/>
      <c r="Q162" s="50"/>
      <c r="R162" s="50"/>
      <c r="S162" s="50"/>
      <c r="T162" s="50"/>
      <c r="AB162" s="49"/>
      <c r="AC162" s="49"/>
    </row>
    <row r="163" spans="1:29" ht="18" customHeight="1" x14ac:dyDescent="0.25">
      <c r="C163" s="49"/>
      <c r="D163" s="49"/>
      <c r="E163" s="49"/>
      <c r="F163" s="49"/>
      <c r="G163" s="49"/>
      <c r="H163" s="49"/>
      <c r="I163" s="49"/>
      <c r="J163" s="49"/>
      <c r="K163" s="49"/>
      <c r="N163" s="46"/>
      <c r="O163" s="46"/>
      <c r="P163" s="46"/>
      <c r="Q163" s="50"/>
      <c r="R163" s="50"/>
      <c r="S163" s="50"/>
      <c r="T163" s="50"/>
      <c r="AB163" s="49"/>
      <c r="AC163" s="49"/>
    </row>
    <row r="164" spans="1:29" ht="18" customHeight="1" x14ac:dyDescent="0.25">
      <c r="C164" s="49"/>
      <c r="D164" s="49"/>
      <c r="E164" s="49"/>
      <c r="F164" s="49"/>
      <c r="G164" s="49"/>
      <c r="H164" s="49"/>
      <c r="I164" s="49"/>
      <c r="J164" s="49"/>
      <c r="K164" s="49"/>
      <c r="N164" s="46"/>
      <c r="O164" s="46"/>
      <c r="P164" s="46"/>
      <c r="Q164" s="50"/>
      <c r="R164" s="50"/>
      <c r="S164" s="50"/>
      <c r="T164" s="50"/>
      <c r="AB164" s="49"/>
      <c r="AC164" s="49"/>
    </row>
    <row r="165" spans="1:29" ht="18" customHeight="1" x14ac:dyDescent="0.25">
      <c r="C165" s="49"/>
      <c r="D165" s="49"/>
      <c r="E165" s="49"/>
      <c r="F165" s="49"/>
      <c r="G165" s="49"/>
      <c r="H165" s="49"/>
      <c r="I165" s="49"/>
      <c r="J165" s="49"/>
      <c r="K165" s="49"/>
      <c r="N165" s="46"/>
      <c r="O165" s="46"/>
      <c r="P165" s="46"/>
      <c r="Q165" s="50"/>
      <c r="R165" s="50"/>
      <c r="S165" s="50"/>
      <c r="T165" s="50"/>
      <c r="AB165" s="49"/>
      <c r="AC165" s="49"/>
    </row>
    <row r="166" spans="1:29" ht="18" customHeight="1" x14ac:dyDescent="0.25">
      <c r="C166" s="49"/>
      <c r="D166" s="49"/>
      <c r="E166" s="49"/>
      <c r="F166" s="49"/>
      <c r="G166" s="49"/>
      <c r="H166" s="49"/>
      <c r="I166" s="49"/>
      <c r="J166" s="49"/>
      <c r="K166" s="49"/>
      <c r="N166" s="46"/>
      <c r="O166" s="46"/>
      <c r="P166" s="46"/>
      <c r="Q166" s="50"/>
      <c r="R166" s="50"/>
      <c r="S166" s="50"/>
      <c r="T166" s="50"/>
      <c r="AB166" s="49"/>
      <c r="AC166" s="49"/>
    </row>
    <row r="167" spans="1:29" ht="18" customHeight="1" x14ac:dyDescent="0.25">
      <c r="C167" s="49"/>
      <c r="D167" s="49"/>
      <c r="E167" s="49"/>
      <c r="F167" s="49"/>
      <c r="G167" s="49"/>
      <c r="H167" s="49"/>
      <c r="I167" s="49"/>
      <c r="J167" s="49"/>
      <c r="K167" s="49"/>
      <c r="N167" s="46"/>
      <c r="O167" s="46"/>
      <c r="P167" s="46"/>
      <c r="Q167" s="50"/>
      <c r="R167" s="50"/>
      <c r="S167" s="50"/>
      <c r="T167" s="50"/>
      <c r="AB167" s="49"/>
      <c r="AC167" s="49"/>
    </row>
    <row r="168" spans="1:29" ht="18" customHeight="1" x14ac:dyDescent="0.25">
      <c r="A168" s="73" t="s">
        <v>114</v>
      </c>
      <c r="C168" s="49"/>
      <c r="D168" s="49"/>
      <c r="E168" s="49"/>
      <c r="F168" s="49"/>
      <c r="G168" s="49"/>
      <c r="H168" s="49"/>
      <c r="I168" s="49"/>
      <c r="J168" s="49"/>
      <c r="K168" s="49"/>
      <c r="N168" s="46"/>
      <c r="O168" s="46"/>
      <c r="P168" s="46"/>
      <c r="Q168" s="50"/>
      <c r="R168" s="50"/>
      <c r="S168" s="50"/>
      <c r="T168" s="50"/>
      <c r="AB168" s="49"/>
      <c r="AC168" s="49"/>
    </row>
    <row r="169" spans="1:29" ht="18" customHeight="1" x14ac:dyDescent="0.25">
      <c r="C169" s="49"/>
      <c r="D169" s="49"/>
      <c r="E169" s="49"/>
      <c r="F169" s="49"/>
      <c r="G169" s="49"/>
      <c r="H169" s="49"/>
      <c r="I169" s="49"/>
      <c r="J169" s="49"/>
      <c r="K169" s="49"/>
      <c r="N169" s="46"/>
      <c r="O169" s="46"/>
      <c r="P169" s="46"/>
      <c r="Q169" s="50"/>
      <c r="R169" s="50"/>
      <c r="S169" s="50"/>
      <c r="T169" s="50"/>
      <c r="AB169" s="49"/>
      <c r="AC169" s="49"/>
    </row>
    <row r="170" spans="1:29" ht="18" customHeight="1" x14ac:dyDescent="0.25">
      <c r="C170" s="49"/>
      <c r="D170" s="49"/>
      <c r="E170" s="49"/>
      <c r="F170" s="49"/>
      <c r="G170" s="49"/>
      <c r="H170" s="49"/>
      <c r="I170" s="49"/>
      <c r="J170" s="49"/>
      <c r="K170" s="49"/>
      <c r="N170" s="46"/>
      <c r="O170" s="46"/>
      <c r="P170" s="46"/>
      <c r="Q170" s="50"/>
      <c r="R170" s="50"/>
      <c r="S170" s="50"/>
      <c r="T170" s="50"/>
      <c r="AB170" s="49"/>
      <c r="AC170" s="49"/>
    </row>
    <row r="171" spans="1:29" ht="18" customHeight="1" x14ac:dyDescent="0.25">
      <c r="C171" s="49"/>
      <c r="D171" s="49"/>
      <c r="E171" s="49"/>
      <c r="F171" s="49"/>
      <c r="G171" s="49"/>
      <c r="H171" s="49"/>
      <c r="I171" s="49"/>
      <c r="J171" s="49"/>
      <c r="K171" s="49"/>
      <c r="N171" s="46"/>
      <c r="O171" s="46"/>
      <c r="P171" s="46"/>
      <c r="Q171" s="50"/>
      <c r="R171" s="50"/>
      <c r="S171" s="50"/>
      <c r="T171" s="50"/>
      <c r="AB171" s="49"/>
      <c r="AC171" s="49"/>
    </row>
    <row r="172" spans="1:29" ht="18" customHeight="1" x14ac:dyDescent="0.25">
      <c r="C172" s="49"/>
      <c r="D172" s="49"/>
      <c r="E172" s="49"/>
      <c r="F172" s="49"/>
      <c r="G172" s="49"/>
      <c r="H172" s="49"/>
      <c r="I172" s="49"/>
      <c r="J172" s="49"/>
      <c r="K172" s="49"/>
      <c r="N172" s="46"/>
      <c r="O172" s="46"/>
      <c r="P172" s="46"/>
      <c r="Q172" s="50"/>
      <c r="R172" s="50"/>
      <c r="S172" s="50"/>
      <c r="T172" s="50"/>
      <c r="AB172" s="49"/>
      <c r="AC172" s="49"/>
    </row>
    <row r="173" spans="1:29" ht="18" customHeight="1" x14ac:dyDescent="0.25">
      <c r="C173" s="49"/>
      <c r="D173" s="49"/>
      <c r="E173" s="49"/>
      <c r="F173" s="49"/>
      <c r="G173" s="49"/>
      <c r="H173" s="49"/>
      <c r="I173" s="49"/>
      <c r="J173" s="49"/>
      <c r="K173" s="49"/>
      <c r="N173" s="46"/>
      <c r="O173" s="46"/>
      <c r="P173" s="46"/>
      <c r="Q173" s="50"/>
      <c r="R173" s="50"/>
      <c r="S173" s="50"/>
      <c r="T173" s="50"/>
      <c r="AB173" s="49"/>
      <c r="AC173" s="49"/>
    </row>
    <row r="174" spans="1:29" ht="18" customHeight="1" x14ac:dyDescent="0.25">
      <c r="C174" s="49"/>
      <c r="D174" s="49"/>
      <c r="E174" s="49"/>
      <c r="F174" s="49"/>
      <c r="G174" s="49"/>
      <c r="H174" s="49"/>
      <c r="I174" s="49"/>
      <c r="J174" s="49"/>
      <c r="K174" s="49"/>
      <c r="N174" s="46"/>
      <c r="O174" s="46"/>
      <c r="P174" s="46"/>
      <c r="Q174" s="50"/>
      <c r="R174" s="50"/>
      <c r="S174" s="50"/>
      <c r="T174" s="50"/>
      <c r="AB174" s="49"/>
      <c r="AC174" s="49"/>
    </row>
    <row r="175" spans="1:29" ht="18" customHeight="1" x14ac:dyDescent="0.25">
      <c r="C175" s="49"/>
      <c r="D175" s="49"/>
      <c r="E175" s="49"/>
      <c r="F175" s="49"/>
      <c r="G175" s="49"/>
      <c r="H175" s="49"/>
      <c r="I175" s="49"/>
      <c r="J175" s="49"/>
      <c r="K175" s="49"/>
      <c r="N175" s="46"/>
      <c r="O175" s="46"/>
      <c r="P175" s="46"/>
      <c r="Q175" s="50"/>
      <c r="R175" s="50"/>
      <c r="S175" s="50"/>
      <c r="T175" s="50"/>
      <c r="AB175" s="49"/>
      <c r="AC175" s="49"/>
    </row>
    <row r="176" spans="1:29" ht="18" customHeight="1" x14ac:dyDescent="0.25">
      <c r="C176" s="49"/>
      <c r="D176" s="49"/>
      <c r="E176" s="49"/>
      <c r="F176" s="49"/>
      <c r="G176" s="49"/>
      <c r="H176" s="49"/>
      <c r="I176" s="49"/>
      <c r="J176" s="49"/>
      <c r="K176" s="49"/>
      <c r="N176" s="46"/>
      <c r="O176" s="46"/>
      <c r="P176" s="46"/>
      <c r="Q176" s="50"/>
      <c r="R176" s="50"/>
      <c r="S176" s="50"/>
      <c r="T176" s="50"/>
      <c r="AB176" s="49"/>
      <c r="AC176" s="49"/>
    </row>
    <row r="177" spans="1:29" ht="18" customHeight="1" x14ac:dyDescent="0.25">
      <c r="A177" s="61" t="s">
        <v>115</v>
      </c>
      <c r="C177" s="49"/>
      <c r="D177" s="49"/>
      <c r="E177" s="49"/>
      <c r="F177" s="49"/>
      <c r="G177" s="49"/>
      <c r="H177" s="49"/>
      <c r="I177" s="49"/>
      <c r="J177" s="49"/>
      <c r="K177" s="49"/>
      <c r="N177" s="46"/>
      <c r="O177" s="46"/>
      <c r="P177" s="46"/>
      <c r="Q177" s="50"/>
      <c r="R177" s="50"/>
      <c r="S177" s="50"/>
      <c r="T177" s="50"/>
      <c r="AB177" s="49"/>
      <c r="AC177" s="49"/>
    </row>
    <row r="178" spans="1:29" ht="18" customHeight="1" x14ac:dyDescent="0.25">
      <c r="C178" s="49"/>
      <c r="D178" s="49"/>
      <c r="E178" s="49"/>
      <c r="F178" s="49"/>
      <c r="G178" s="49"/>
      <c r="H178" s="49"/>
      <c r="I178" s="49"/>
      <c r="J178" s="49"/>
      <c r="K178" s="49"/>
      <c r="N178" s="46"/>
      <c r="O178" s="46"/>
      <c r="P178" s="46"/>
      <c r="Q178" s="50"/>
      <c r="R178" s="50"/>
      <c r="S178" s="50"/>
      <c r="T178" s="50"/>
      <c r="AB178" s="49"/>
      <c r="AC178" s="49"/>
    </row>
    <row r="179" spans="1:29" ht="18" customHeight="1" x14ac:dyDescent="0.25">
      <c r="C179" s="49"/>
      <c r="D179" s="49"/>
      <c r="E179" s="49"/>
      <c r="F179" s="49"/>
      <c r="G179" s="49"/>
      <c r="H179" s="49"/>
      <c r="I179" s="49"/>
      <c r="J179" s="49"/>
      <c r="K179" s="49"/>
      <c r="N179" s="46"/>
      <c r="O179" s="46"/>
      <c r="P179" s="46"/>
      <c r="Q179" s="50"/>
      <c r="R179" s="50"/>
      <c r="S179" s="50"/>
      <c r="T179" s="50"/>
      <c r="AB179" s="49"/>
      <c r="AC179" s="49"/>
    </row>
    <row r="180" spans="1:29" ht="18" customHeight="1" x14ac:dyDescent="0.25">
      <c r="C180" s="49"/>
      <c r="D180" s="49"/>
      <c r="E180" s="49"/>
      <c r="F180" s="49"/>
      <c r="G180" s="49"/>
      <c r="H180" s="49"/>
      <c r="I180" s="49"/>
      <c r="J180" s="49"/>
      <c r="K180" s="49"/>
      <c r="N180" s="46"/>
      <c r="O180" s="46"/>
      <c r="P180" s="46"/>
      <c r="Q180" s="50"/>
      <c r="R180" s="50"/>
      <c r="S180" s="50"/>
      <c r="T180" s="50"/>
      <c r="AB180" s="49"/>
      <c r="AC180" s="49"/>
    </row>
    <row r="181" spans="1:29" ht="18" customHeight="1" x14ac:dyDescent="0.25">
      <c r="C181" s="49"/>
      <c r="D181" s="49"/>
      <c r="E181" s="49"/>
      <c r="F181" s="49"/>
      <c r="G181" s="49"/>
      <c r="H181" s="49"/>
      <c r="I181" s="49"/>
      <c r="J181" s="49"/>
      <c r="K181" s="49"/>
      <c r="N181" s="46"/>
      <c r="O181" s="46"/>
      <c r="P181" s="46"/>
      <c r="Q181" s="50"/>
      <c r="R181" s="50"/>
      <c r="S181" s="50"/>
      <c r="T181" s="50"/>
      <c r="AB181" s="49"/>
      <c r="AC181" s="49"/>
    </row>
    <row r="182" spans="1:29" ht="18" customHeight="1" x14ac:dyDescent="0.25">
      <c r="C182" s="49"/>
      <c r="D182" s="49"/>
      <c r="E182" s="49"/>
      <c r="F182" s="49"/>
      <c r="G182" s="49"/>
      <c r="H182" s="49"/>
      <c r="I182" s="49"/>
      <c r="J182" s="49"/>
      <c r="K182" s="49"/>
      <c r="N182" s="46"/>
      <c r="O182" s="46"/>
      <c r="P182" s="46"/>
      <c r="Q182" s="50"/>
      <c r="R182" s="50"/>
      <c r="S182" s="50"/>
      <c r="T182" s="50"/>
      <c r="AB182" s="49"/>
      <c r="AC182" s="49"/>
    </row>
    <row r="183" spans="1:29" ht="18" customHeight="1" x14ac:dyDescent="0.25">
      <c r="C183" s="49"/>
      <c r="D183" s="49"/>
      <c r="E183" s="49"/>
      <c r="F183" s="49"/>
      <c r="G183" s="49"/>
      <c r="H183" s="49"/>
      <c r="I183" s="49"/>
      <c r="J183" s="49"/>
      <c r="K183" s="49"/>
      <c r="N183" s="46"/>
      <c r="O183" s="46"/>
      <c r="P183" s="46"/>
      <c r="Q183" s="50"/>
      <c r="R183" s="50"/>
      <c r="S183" s="50"/>
      <c r="T183" s="50"/>
      <c r="AB183" s="49"/>
      <c r="AC183" s="49"/>
    </row>
    <row r="184" spans="1:29" ht="18" customHeight="1" x14ac:dyDescent="0.25">
      <c r="C184" s="49"/>
      <c r="D184" s="49"/>
      <c r="E184" s="49"/>
      <c r="F184" s="49"/>
      <c r="G184" s="49"/>
      <c r="H184" s="49"/>
      <c r="I184" s="49"/>
      <c r="J184" s="49"/>
      <c r="K184" s="49"/>
      <c r="N184" s="46"/>
      <c r="O184" s="46"/>
      <c r="P184" s="46"/>
      <c r="Q184" s="50"/>
      <c r="R184" s="50"/>
      <c r="S184" s="50"/>
      <c r="T184" s="50"/>
      <c r="AB184" s="49"/>
      <c r="AC184" s="49"/>
    </row>
    <row r="185" spans="1:29" ht="18" customHeight="1" x14ac:dyDescent="0.25">
      <c r="C185" s="49"/>
      <c r="D185" s="49"/>
      <c r="E185" s="49"/>
      <c r="F185" s="49"/>
      <c r="G185" s="49"/>
      <c r="H185" s="49"/>
      <c r="I185" s="49"/>
      <c r="J185" s="49"/>
      <c r="K185" s="49"/>
      <c r="N185" s="46"/>
      <c r="O185" s="46"/>
      <c r="P185" s="46"/>
      <c r="Q185" s="50"/>
      <c r="R185" s="50"/>
      <c r="S185" s="50"/>
      <c r="T185" s="50"/>
      <c r="AB185" s="49"/>
      <c r="AC185" s="49"/>
    </row>
    <row r="186" spans="1:29" ht="18" customHeight="1" x14ac:dyDescent="0.25">
      <c r="C186" s="49"/>
      <c r="D186" s="49"/>
      <c r="E186" s="49"/>
      <c r="F186" s="49"/>
      <c r="G186" s="49"/>
      <c r="H186" s="49"/>
      <c r="I186" s="49"/>
      <c r="J186" s="49"/>
      <c r="K186" s="49"/>
      <c r="N186" s="46"/>
      <c r="O186" s="46"/>
      <c r="P186" s="46"/>
      <c r="Q186" s="50"/>
      <c r="R186" s="50"/>
      <c r="S186" s="50"/>
      <c r="T186" s="50"/>
      <c r="AB186" s="49"/>
      <c r="AC186" s="49"/>
    </row>
    <row r="187" spans="1:29" ht="18" customHeight="1" x14ac:dyDescent="0.25">
      <c r="C187" s="49"/>
      <c r="D187" s="49"/>
      <c r="E187" s="49"/>
      <c r="F187" s="49"/>
      <c r="G187" s="49"/>
      <c r="H187" s="49"/>
      <c r="I187" s="49"/>
      <c r="J187" s="49"/>
      <c r="K187" s="49"/>
      <c r="N187" s="46"/>
      <c r="O187" s="46"/>
      <c r="P187" s="46"/>
      <c r="Q187" s="50"/>
      <c r="R187" s="50"/>
      <c r="S187" s="50"/>
      <c r="T187" s="50"/>
      <c r="AB187" s="49"/>
      <c r="AC187" s="49"/>
    </row>
    <row r="188" spans="1:29" ht="18" customHeight="1" x14ac:dyDescent="0.25">
      <c r="C188" s="49"/>
      <c r="D188" s="49"/>
      <c r="E188" s="49"/>
      <c r="F188" s="49"/>
      <c r="G188" s="49"/>
      <c r="H188" s="49"/>
      <c r="I188" s="49"/>
      <c r="J188" s="49"/>
      <c r="K188" s="49"/>
      <c r="N188" s="46"/>
      <c r="O188" s="46"/>
      <c r="P188" s="46"/>
      <c r="Q188" s="30"/>
      <c r="R188" s="30"/>
      <c r="S188" s="30"/>
      <c r="T188" s="30"/>
      <c r="AB188" s="49"/>
      <c r="AC188" s="49"/>
    </row>
    <row r="189" spans="1:29" ht="18" customHeight="1" x14ac:dyDescent="0.25">
      <c r="B189" s="48"/>
      <c r="C189" s="49"/>
      <c r="D189" s="49"/>
      <c r="E189" s="49"/>
      <c r="F189" s="49"/>
      <c r="G189" s="49"/>
      <c r="H189" s="49"/>
      <c r="I189" s="49"/>
      <c r="J189" s="49"/>
      <c r="K189" s="49"/>
      <c r="N189" s="46"/>
      <c r="O189" s="46"/>
      <c r="P189" s="46"/>
      <c r="Q189" s="43"/>
      <c r="R189" s="43"/>
      <c r="S189" s="30"/>
      <c r="AB189" s="49"/>
      <c r="AC189" s="49"/>
    </row>
    <row r="190" spans="1:29" ht="18" customHeight="1" x14ac:dyDescent="0.25">
      <c r="C190" s="49"/>
      <c r="D190" s="49"/>
      <c r="E190" s="72">
        <f>(E7+E16+E25+E34+E43+E52+E61+E70+E79+E88+E97+E106+E115+E124+E133)</f>
        <v>0</v>
      </c>
      <c r="F190" s="49"/>
      <c r="G190" s="72">
        <f>(G7+G16+G25+G34+G43+G52+G61+G70+G79+G88+G97+G106+G115+G124+G133)</f>
        <v>0</v>
      </c>
      <c r="H190" s="49"/>
      <c r="I190" s="72">
        <f t="shared" ref="I190:I195" si="15">(I7+I16+I25+I34+I43+I52+I61+I70+I79+I88+I97+I106+I115+I124+I133)</f>
        <v>0</v>
      </c>
      <c r="J190" s="49"/>
      <c r="K190" s="72">
        <f t="shared" ref="K190:K195" si="16">(K7+K16+K25+K34+K43+K52+K61+K70+K79+K88+K97+K106+K115+K124+K133)</f>
        <v>0</v>
      </c>
      <c r="L190" s="48"/>
      <c r="N190" s="46"/>
      <c r="O190" s="46"/>
      <c r="P190" s="46"/>
      <c r="Q190" s="44"/>
      <c r="R190" s="44"/>
      <c r="S190" s="45"/>
      <c r="AB190">
        <f>SUM(E190:AA190)</f>
        <v>0</v>
      </c>
      <c r="AC190" s="49"/>
    </row>
    <row r="191" spans="1:29" ht="18" customHeight="1" x14ac:dyDescent="0.25">
      <c r="C191" s="49"/>
      <c r="D191" s="49"/>
      <c r="E191" s="72">
        <f t="shared" ref="E191" si="17">(E8+E17+E26+E35+E44+E53+E62+E71+E80+E89+E98+E107+E116+E125+E134)</f>
        <v>0</v>
      </c>
      <c r="F191" s="49"/>
      <c r="G191" s="72">
        <f t="shared" ref="G191" si="18">(G8+G17+G26+G35+G44+G53+G62+G71+G80+G89+G98+G107+G116+G125+G134)</f>
        <v>0</v>
      </c>
      <c r="H191" s="49"/>
      <c r="I191" s="72">
        <f t="shared" si="15"/>
        <v>0</v>
      </c>
      <c r="J191" s="49"/>
      <c r="K191" s="72">
        <f t="shared" si="16"/>
        <v>0</v>
      </c>
      <c r="N191" s="46"/>
      <c r="O191" s="46"/>
      <c r="P191" s="46"/>
      <c r="AB191">
        <f t="shared" ref="AB191:AB195" si="19">SUM(E191:AA191)</f>
        <v>0</v>
      </c>
      <c r="AC191" s="49"/>
    </row>
    <row r="192" spans="1:29" ht="18" customHeight="1" x14ac:dyDescent="0.25">
      <c r="C192" s="49"/>
      <c r="D192" s="49"/>
      <c r="E192" s="72">
        <f t="shared" ref="E192" si="20">(E9+E18+E27+E36+E45+E54+E63+E72+E81+E90+E99+E108+E117+E126+E135)</f>
        <v>0</v>
      </c>
      <c r="F192" s="49"/>
      <c r="G192" s="72">
        <f t="shared" ref="G192" si="21">(G9+G18+G27+G36+G45+G54+G63+G72+G81+G90+G99+G108+G117+G126+G135)</f>
        <v>0</v>
      </c>
      <c r="H192" s="49"/>
      <c r="I192" s="72">
        <f t="shared" si="15"/>
        <v>0</v>
      </c>
      <c r="J192" s="49"/>
      <c r="K192" s="72">
        <f t="shared" si="16"/>
        <v>0</v>
      </c>
      <c r="N192" s="46"/>
      <c r="O192" s="46"/>
      <c r="P192" s="46"/>
      <c r="AB192">
        <f t="shared" si="19"/>
        <v>0</v>
      </c>
      <c r="AC192" s="49"/>
    </row>
    <row r="193" spans="2:29" ht="18" customHeight="1" x14ac:dyDescent="0.25">
      <c r="C193" s="49"/>
      <c r="D193" s="49"/>
      <c r="E193" s="72">
        <f t="shared" ref="E193" si="22">(E10+E19+E28+E37+E46+E55+E64+E73+E82+E91+E100+E109+E118+E127+E136)</f>
        <v>0</v>
      </c>
      <c r="F193" s="49"/>
      <c r="G193" s="72">
        <f t="shared" ref="G193" si="23">(G10+G19+G28+G37+G46+G55+G64+G73+G82+G91+G100+G109+G118+G127+G136)</f>
        <v>0</v>
      </c>
      <c r="H193" s="49"/>
      <c r="I193" s="72">
        <f t="shared" si="15"/>
        <v>0</v>
      </c>
      <c r="J193" s="49"/>
      <c r="K193" s="72">
        <f t="shared" si="16"/>
        <v>0</v>
      </c>
      <c r="N193" s="46"/>
      <c r="O193" s="46"/>
      <c r="P193" s="46"/>
      <c r="AB193">
        <f t="shared" si="19"/>
        <v>0</v>
      </c>
      <c r="AC193" s="49"/>
    </row>
    <row r="194" spans="2:29" ht="18" customHeight="1" x14ac:dyDescent="0.25">
      <c r="C194" s="49"/>
      <c r="D194" s="49"/>
      <c r="E194" s="72">
        <f t="shared" ref="E194" si="24">(E11+E20+E29+E38+E47+E56+E65+E74+E83+E92+E101+E110+E119+E128+E137)</f>
        <v>0</v>
      </c>
      <c r="F194" s="49"/>
      <c r="G194" s="72">
        <f t="shared" ref="G194" si="25">(G11+G20+G29+G38+G47+G56+G65+G74+G83+G92+G101+G110+G119+G128+G137)</f>
        <v>0</v>
      </c>
      <c r="H194" s="49"/>
      <c r="I194" s="72">
        <f t="shared" si="15"/>
        <v>0</v>
      </c>
      <c r="J194" s="49"/>
      <c r="K194" s="72">
        <f t="shared" si="16"/>
        <v>0</v>
      </c>
      <c r="N194" s="46"/>
      <c r="O194" s="46"/>
      <c r="P194" s="46"/>
      <c r="Q194" s="30"/>
      <c r="R194" s="30"/>
      <c r="S194" s="30"/>
      <c r="T194" s="30"/>
      <c r="U194" s="13"/>
      <c r="W194" s="13"/>
      <c r="AB194">
        <f t="shared" si="19"/>
        <v>0</v>
      </c>
      <c r="AC194" s="49"/>
    </row>
    <row r="195" spans="2:29" ht="18" customHeight="1" x14ac:dyDescent="0.25">
      <c r="C195" s="49"/>
      <c r="D195" s="49"/>
      <c r="E195" s="72">
        <f t="shared" ref="E195" si="26">(E12+E21+E30+E39+E48+E57+E66+E75+E84+E93+E102+E111+E120+E129+E138)</f>
        <v>0</v>
      </c>
      <c r="F195" s="49"/>
      <c r="G195" s="72">
        <f t="shared" ref="G195" si="27">(G12+G21+G30+G39+G48+G57+G66+G75+G84+G93+G102+G111+G120+G129+G138)</f>
        <v>0</v>
      </c>
      <c r="H195" s="49"/>
      <c r="I195" s="72">
        <f t="shared" si="15"/>
        <v>0</v>
      </c>
      <c r="J195" s="49"/>
      <c r="K195" s="72">
        <f t="shared" si="16"/>
        <v>0</v>
      </c>
      <c r="N195" s="46"/>
      <c r="O195" s="46"/>
      <c r="P195" s="46"/>
      <c r="Q195" s="30"/>
      <c r="R195" s="30"/>
      <c r="S195" s="30"/>
      <c r="T195" s="30"/>
      <c r="U195" s="13"/>
      <c r="W195" s="13"/>
      <c r="AB195">
        <f t="shared" si="19"/>
        <v>0</v>
      </c>
      <c r="AC195" s="49"/>
    </row>
    <row r="196" spans="2:29" ht="18" customHeight="1" x14ac:dyDescent="0.25">
      <c r="K196" s="72"/>
      <c r="N196" s="46"/>
      <c r="O196" s="46"/>
      <c r="P196" s="46"/>
      <c r="Q196" s="30"/>
      <c r="R196" s="30"/>
      <c r="S196" s="30"/>
      <c r="T196" s="30"/>
      <c r="U196" s="13"/>
      <c r="W196" s="13"/>
      <c r="AB196" s="49"/>
    </row>
    <row r="197" spans="2:29" ht="18" customHeight="1" x14ac:dyDescent="0.25">
      <c r="N197" s="46"/>
      <c r="O197" s="46"/>
      <c r="P197" s="46"/>
      <c r="Q197" s="30"/>
      <c r="R197" s="30"/>
      <c r="S197" s="30"/>
      <c r="T197" s="30"/>
      <c r="U197" s="13"/>
      <c r="W197" s="13"/>
      <c r="AB197" s="49"/>
    </row>
    <row r="198" spans="2:29" ht="18" customHeight="1" x14ac:dyDescent="0.25">
      <c r="N198" s="46"/>
      <c r="O198" s="46"/>
      <c r="P198" s="46"/>
      <c r="Q198" s="30"/>
      <c r="R198" s="30"/>
      <c r="S198" s="30"/>
      <c r="T198" s="30"/>
      <c r="U198" s="13"/>
      <c r="W198" s="13"/>
    </row>
    <row r="199" spans="2:29" ht="18" customHeight="1" x14ac:dyDescent="0.25">
      <c r="N199" s="46"/>
      <c r="O199" s="46"/>
      <c r="P199" s="46"/>
      <c r="Q199" s="30"/>
      <c r="R199" s="30"/>
      <c r="S199" s="30"/>
      <c r="T199" s="30"/>
      <c r="U199" s="13"/>
      <c r="W199" s="13"/>
    </row>
    <row r="200" spans="2:29" ht="18" customHeight="1" x14ac:dyDescent="0.25">
      <c r="N200" s="46"/>
      <c r="O200" s="46"/>
      <c r="P200" s="46"/>
      <c r="Q200" s="30"/>
      <c r="R200" s="30"/>
      <c r="S200" s="30"/>
      <c r="T200" s="30"/>
    </row>
    <row r="201" spans="2:29" ht="18" customHeight="1" x14ac:dyDescent="0.25">
      <c r="N201" s="46"/>
      <c r="O201" s="46"/>
      <c r="P201" s="46"/>
      <c r="Q201" s="30"/>
      <c r="R201" s="30"/>
      <c r="S201" s="30"/>
      <c r="T201" s="30"/>
    </row>
    <row r="202" spans="2:29" ht="18" customHeight="1" x14ac:dyDescent="0.25">
      <c r="E202" s="49"/>
      <c r="F202" s="49"/>
      <c r="G202" s="49"/>
      <c r="H202" s="49"/>
      <c r="I202" s="49"/>
      <c r="J202" s="49"/>
      <c r="K202" s="72"/>
      <c r="N202" s="46"/>
      <c r="O202" s="46"/>
      <c r="P202" s="46"/>
      <c r="Q202" s="30"/>
      <c r="R202" s="30"/>
      <c r="S202" s="30"/>
      <c r="T202" s="30"/>
    </row>
    <row r="203" spans="2:29" ht="18" customHeight="1" x14ac:dyDescent="0.25">
      <c r="E203" s="49"/>
      <c r="F203" s="49"/>
      <c r="G203" s="49"/>
      <c r="H203" s="49"/>
      <c r="I203" s="49"/>
      <c r="J203" s="49"/>
      <c r="K203" s="49"/>
      <c r="N203" s="46"/>
      <c r="O203" s="46"/>
      <c r="P203" s="46"/>
      <c r="Q203" s="30"/>
      <c r="R203" s="30"/>
      <c r="S203" s="30"/>
      <c r="T203" s="30"/>
    </row>
    <row r="204" spans="2:29" ht="18" customHeight="1" x14ac:dyDescent="0.25">
      <c r="E204" s="49"/>
      <c r="F204" s="49"/>
      <c r="G204" s="49"/>
      <c r="H204" s="49"/>
      <c r="I204" s="49"/>
      <c r="J204" s="49"/>
      <c r="K204" s="49"/>
      <c r="N204" s="46"/>
      <c r="O204" s="46"/>
      <c r="P204" s="46"/>
      <c r="Q204" s="30"/>
      <c r="R204" s="30"/>
      <c r="S204" s="30"/>
      <c r="T204" s="30"/>
    </row>
    <row r="205" spans="2:29" ht="18" customHeight="1" x14ac:dyDescent="0.25">
      <c r="B205" s="48"/>
      <c r="E205" s="49"/>
      <c r="F205" s="49"/>
      <c r="G205" s="49"/>
      <c r="H205" s="49"/>
      <c r="I205" s="49"/>
      <c r="J205" s="49"/>
      <c r="K205" s="49"/>
      <c r="N205" s="46"/>
      <c r="O205" s="46"/>
      <c r="P205" s="46"/>
      <c r="Q205" s="43"/>
      <c r="R205" s="43"/>
      <c r="S205" s="30"/>
    </row>
    <row r="206" spans="2:29" ht="18" customHeight="1" x14ac:dyDescent="0.25">
      <c r="E206" s="49"/>
      <c r="F206" s="49"/>
      <c r="G206" s="49"/>
      <c r="H206" s="49"/>
      <c r="I206" s="49"/>
      <c r="J206" s="49"/>
      <c r="K206" s="49"/>
      <c r="L206" s="48"/>
      <c r="N206" s="46"/>
      <c r="O206" s="46"/>
      <c r="P206" s="46"/>
      <c r="Q206" s="44"/>
      <c r="R206" s="44"/>
      <c r="S206" s="45"/>
    </row>
    <row r="207" spans="2:29" ht="18" customHeight="1" x14ac:dyDescent="0.25">
      <c r="E207" s="49"/>
      <c r="F207" s="49"/>
      <c r="G207" s="49"/>
      <c r="H207" s="49"/>
      <c r="I207" s="49"/>
      <c r="J207" s="49"/>
      <c r="K207" s="49"/>
      <c r="N207" s="46"/>
      <c r="O207" s="46"/>
      <c r="P207" s="46"/>
      <c r="S207" s="45"/>
    </row>
    <row r="208" spans="2:29" ht="18" customHeight="1" x14ac:dyDescent="0.2">
      <c r="N208" s="46"/>
      <c r="O208" s="46"/>
      <c r="P208" s="46"/>
      <c r="S208" s="45"/>
    </row>
    <row r="209" spans="1:23" ht="18" customHeight="1" x14ac:dyDescent="0.2">
      <c r="N209" s="46"/>
      <c r="O209" s="46"/>
      <c r="P209" s="46"/>
      <c r="S209" s="45"/>
    </row>
    <row r="210" spans="1:23" ht="18" customHeight="1" x14ac:dyDescent="0.25">
      <c r="N210" s="46"/>
      <c r="O210" s="46"/>
      <c r="P210" s="46"/>
      <c r="Q210" s="30"/>
      <c r="R210" s="30"/>
      <c r="S210" s="30"/>
      <c r="T210" s="30"/>
      <c r="U210" s="13"/>
      <c r="W210" s="13"/>
    </row>
    <row r="211" spans="1:23" ht="18" customHeight="1" x14ac:dyDescent="0.25">
      <c r="N211" s="46"/>
      <c r="O211" s="46"/>
      <c r="P211" s="46"/>
      <c r="Q211" s="30"/>
      <c r="R211" s="30"/>
      <c r="S211" s="30"/>
      <c r="T211" s="30"/>
      <c r="U211" s="13"/>
      <c r="W211" s="13"/>
    </row>
    <row r="212" spans="1:23" ht="18" customHeight="1" x14ac:dyDescent="0.25">
      <c r="N212" s="46"/>
      <c r="O212" s="46"/>
      <c r="P212" s="46"/>
      <c r="Q212" s="30"/>
      <c r="R212" s="30"/>
      <c r="S212" s="30"/>
      <c r="T212" s="30"/>
      <c r="U212" s="13"/>
      <c r="W212" s="13"/>
    </row>
    <row r="213" spans="1:23" ht="18" customHeight="1" x14ac:dyDescent="0.25">
      <c r="N213" s="46"/>
      <c r="O213" s="46"/>
      <c r="P213" s="46"/>
      <c r="Q213" s="30"/>
      <c r="R213" s="30"/>
      <c r="S213" s="30"/>
      <c r="T213" s="30"/>
      <c r="U213" s="13"/>
      <c r="W213" s="13"/>
    </row>
    <row r="214" spans="1:23" ht="18" customHeight="1" x14ac:dyDescent="0.25">
      <c r="N214" s="46"/>
      <c r="O214" s="46"/>
      <c r="P214" s="46"/>
      <c r="Q214" s="30"/>
      <c r="R214" s="30"/>
      <c r="S214" s="30"/>
      <c r="T214" s="30"/>
      <c r="U214" s="13"/>
      <c r="W214" s="13"/>
    </row>
    <row r="215" spans="1:23" ht="18" customHeight="1" x14ac:dyDescent="0.25">
      <c r="N215" s="46"/>
      <c r="O215" s="46"/>
      <c r="P215" s="46"/>
      <c r="Q215" s="30"/>
      <c r="R215" s="30"/>
      <c r="S215" s="30"/>
      <c r="T215" s="30"/>
      <c r="U215" s="13"/>
      <c r="W215" s="13"/>
    </row>
    <row r="216" spans="1:23" ht="18" customHeight="1" x14ac:dyDescent="0.25">
      <c r="N216" s="46"/>
      <c r="O216" s="46"/>
      <c r="P216" s="46"/>
      <c r="Q216" s="30"/>
      <c r="R216" s="30"/>
      <c r="S216" s="30"/>
      <c r="T216" s="30"/>
    </row>
    <row r="217" spans="1:23" ht="18" customHeight="1" x14ac:dyDescent="0.25">
      <c r="N217" s="46"/>
      <c r="O217" s="46"/>
      <c r="P217" s="46"/>
      <c r="Q217" s="30"/>
      <c r="R217" s="30"/>
      <c r="S217" s="30"/>
      <c r="T217" s="30"/>
    </row>
    <row r="218" spans="1:23" ht="18" customHeight="1" x14ac:dyDescent="0.25">
      <c r="N218" s="46"/>
      <c r="O218" s="46"/>
      <c r="P218" s="46"/>
      <c r="Q218" s="30"/>
      <c r="R218" s="30"/>
      <c r="S218" s="30"/>
      <c r="T218" s="30"/>
    </row>
    <row r="219" spans="1:23" ht="18" customHeight="1" x14ac:dyDescent="0.25">
      <c r="N219" s="46"/>
      <c r="O219" s="46"/>
      <c r="P219" s="46"/>
      <c r="Q219" s="30"/>
      <c r="R219" s="30"/>
      <c r="S219" s="30"/>
      <c r="T219" s="30"/>
    </row>
    <row r="220" spans="1:23" ht="18" customHeight="1" x14ac:dyDescent="0.25">
      <c r="N220" s="46"/>
      <c r="O220" s="46"/>
      <c r="P220" s="46"/>
      <c r="Q220" s="30"/>
      <c r="R220" s="30"/>
      <c r="S220" s="30"/>
      <c r="T220" s="30"/>
    </row>
    <row r="221" spans="1:23" ht="18" customHeight="1" x14ac:dyDescent="0.25">
      <c r="N221" s="46"/>
      <c r="O221" s="46"/>
      <c r="P221" s="46"/>
      <c r="Q221" s="50"/>
      <c r="R221" s="50"/>
      <c r="S221" s="50"/>
      <c r="T221" s="50"/>
    </row>
    <row r="222" spans="1:23" ht="18" customHeight="1" x14ac:dyDescent="0.25">
      <c r="A222" t="s">
        <v>124</v>
      </c>
      <c r="N222" s="46"/>
      <c r="O222" s="46"/>
      <c r="P222" s="46"/>
      <c r="Q222" s="50"/>
      <c r="R222" s="50"/>
      <c r="S222" s="50"/>
      <c r="T222" s="50"/>
    </row>
    <row r="223" spans="1:23" ht="18" customHeight="1" x14ac:dyDescent="0.25">
      <c r="N223" s="46"/>
      <c r="O223" s="46"/>
      <c r="P223" s="46"/>
      <c r="Q223" s="50"/>
      <c r="R223" s="50"/>
      <c r="S223" s="50"/>
      <c r="T223" s="50"/>
    </row>
    <row r="224" spans="1:23" ht="18" customHeight="1" x14ac:dyDescent="0.25">
      <c r="N224" s="46"/>
      <c r="O224" s="46"/>
      <c r="P224" s="46"/>
      <c r="Q224" s="50"/>
      <c r="R224" s="50"/>
      <c r="S224" s="50"/>
      <c r="T224" s="50"/>
    </row>
    <row r="225" spans="2:23" ht="18" customHeight="1" x14ac:dyDescent="0.25">
      <c r="N225" s="46"/>
      <c r="O225" s="46"/>
      <c r="P225" s="46"/>
      <c r="Q225" s="50"/>
      <c r="R225" s="50"/>
      <c r="S225" s="50"/>
      <c r="T225" s="50"/>
    </row>
    <row r="226" spans="2:23" ht="18" customHeight="1" x14ac:dyDescent="0.25">
      <c r="N226" s="46"/>
      <c r="O226" s="46"/>
      <c r="P226" s="46"/>
      <c r="Q226" s="50"/>
      <c r="R226" s="50"/>
      <c r="S226" s="50"/>
      <c r="T226" s="50"/>
    </row>
    <row r="227" spans="2:23" ht="18" customHeight="1" x14ac:dyDescent="0.25">
      <c r="N227" s="46"/>
      <c r="O227" s="46"/>
      <c r="P227" s="46"/>
      <c r="Q227" s="50"/>
      <c r="R227" s="50"/>
      <c r="S227" s="50"/>
      <c r="T227" s="50"/>
    </row>
    <row r="228" spans="2:23" ht="18" customHeight="1" x14ac:dyDescent="0.25">
      <c r="N228" s="46"/>
      <c r="O228" s="46"/>
      <c r="P228" s="46"/>
      <c r="Q228" s="50"/>
      <c r="R228" s="50"/>
      <c r="S228" s="50"/>
      <c r="T228" s="50"/>
    </row>
    <row r="229" spans="2:23" ht="18" customHeight="1" x14ac:dyDescent="0.25">
      <c r="N229" s="46"/>
      <c r="O229" s="46"/>
      <c r="P229" s="46"/>
      <c r="Q229" s="50"/>
      <c r="R229" s="50"/>
      <c r="S229" s="50"/>
      <c r="T229" s="50"/>
    </row>
    <row r="230" spans="2:23" ht="18" customHeight="1" x14ac:dyDescent="0.25">
      <c r="N230" s="46"/>
      <c r="O230" s="46"/>
      <c r="P230" s="46"/>
      <c r="Q230" s="50"/>
      <c r="R230" s="50"/>
      <c r="S230" s="50"/>
      <c r="T230" s="50"/>
    </row>
    <row r="231" spans="2:23" ht="18" customHeight="1" x14ac:dyDescent="0.25">
      <c r="N231" s="46"/>
      <c r="O231" s="46"/>
      <c r="P231" s="46"/>
      <c r="Q231" s="50"/>
      <c r="R231" s="50"/>
      <c r="S231" s="50"/>
      <c r="T231" s="50"/>
    </row>
    <row r="232" spans="2:23" ht="18" customHeight="1" x14ac:dyDescent="0.25">
      <c r="N232" s="46"/>
      <c r="O232" s="46"/>
      <c r="P232" s="46"/>
      <c r="Q232" s="50"/>
      <c r="R232" s="50"/>
      <c r="S232" s="50"/>
      <c r="T232" s="50"/>
    </row>
    <row r="233" spans="2:23" ht="18" customHeight="1" x14ac:dyDescent="0.25">
      <c r="N233" s="46"/>
      <c r="O233" s="46"/>
      <c r="P233" s="46"/>
      <c r="Q233" s="50"/>
      <c r="R233" s="50"/>
      <c r="S233" s="50"/>
      <c r="T233" s="50"/>
    </row>
    <row r="234" spans="2:23" ht="18" customHeight="1" x14ac:dyDescent="0.25">
      <c r="N234" s="46"/>
      <c r="O234" s="46"/>
      <c r="P234" s="46"/>
      <c r="Q234" s="50"/>
      <c r="R234" s="50"/>
      <c r="S234" s="50"/>
      <c r="T234" s="50"/>
    </row>
    <row r="235" spans="2:23" ht="18" customHeight="1" x14ac:dyDescent="0.25">
      <c r="B235" s="48"/>
      <c r="N235" s="46"/>
      <c r="O235" s="46"/>
      <c r="P235" s="46"/>
      <c r="Q235" s="43"/>
      <c r="R235" s="43"/>
      <c r="S235" s="30"/>
    </row>
    <row r="236" spans="2:23" ht="18" customHeight="1" x14ac:dyDescent="0.25">
      <c r="K236" s="48"/>
      <c r="L236" s="48"/>
      <c r="N236" s="46"/>
      <c r="O236" s="46"/>
      <c r="P236" s="46"/>
      <c r="Q236" s="44"/>
      <c r="R236" s="44"/>
      <c r="S236" s="45"/>
    </row>
    <row r="237" spans="2:23" ht="18" customHeight="1" x14ac:dyDescent="0.25">
      <c r="N237" s="46"/>
      <c r="O237" s="46"/>
      <c r="P237" s="46"/>
      <c r="Q237" s="44"/>
      <c r="R237" s="44"/>
      <c r="S237" s="45"/>
    </row>
    <row r="238" spans="2:23" ht="18" customHeight="1" x14ac:dyDescent="0.25">
      <c r="N238" s="46"/>
      <c r="O238" s="46"/>
      <c r="P238" s="46"/>
      <c r="Q238" s="44"/>
      <c r="R238" s="44"/>
      <c r="S238" s="45"/>
    </row>
    <row r="239" spans="2:23" ht="18" customHeight="1" x14ac:dyDescent="0.25">
      <c r="N239" s="46"/>
      <c r="O239" s="46"/>
      <c r="P239" s="46"/>
      <c r="Q239" s="44"/>
      <c r="R239" s="44"/>
      <c r="S239" s="45"/>
    </row>
    <row r="240" spans="2:23" ht="18" customHeight="1" x14ac:dyDescent="0.25">
      <c r="N240" s="46"/>
      <c r="O240" s="46"/>
      <c r="P240" s="46"/>
      <c r="Q240" s="30"/>
      <c r="R240" s="30"/>
      <c r="S240" s="30"/>
      <c r="T240" s="30"/>
      <c r="U240" s="13"/>
      <c r="W240" s="13"/>
    </row>
    <row r="241" spans="1:23" ht="18" customHeight="1" x14ac:dyDescent="0.25">
      <c r="N241" s="46"/>
      <c r="O241" s="46"/>
      <c r="P241" s="46"/>
      <c r="Q241" s="30"/>
      <c r="R241" s="30"/>
      <c r="S241" s="30"/>
      <c r="T241" s="30"/>
      <c r="U241" s="13"/>
      <c r="W241" s="13"/>
    </row>
    <row r="242" spans="1:23" ht="18" customHeight="1" x14ac:dyDescent="0.25">
      <c r="N242" s="46"/>
      <c r="O242" s="46"/>
      <c r="P242" s="46"/>
      <c r="Q242" s="30"/>
      <c r="R242" s="30"/>
      <c r="S242" s="30"/>
      <c r="T242" s="30"/>
      <c r="U242" s="13"/>
      <c r="W242" s="13"/>
    </row>
    <row r="243" spans="1:23" ht="18" customHeight="1" x14ac:dyDescent="0.25">
      <c r="N243" s="46"/>
      <c r="O243" s="46"/>
      <c r="P243" s="46"/>
      <c r="Q243" s="30"/>
      <c r="R243" s="30"/>
      <c r="S243" s="30"/>
      <c r="T243" s="30"/>
      <c r="U243" s="13"/>
    </row>
    <row r="244" spans="1:23" ht="18" customHeight="1" x14ac:dyDescent="0.25">
      <c r="N244" s="46"/>
      <c r="O244" s="46"/>
      <c r="P244" s="46"/>
      <c r="Q244" s="30"/>
      <c r="R244" s="30"/>
      <c r="S244" s="30"/>
      <c r="T244" s="30"/>
      <c r="U244" s="13"/>
    </row>
    <row r="245" spans="1:23" ht="18" customHeight="1" x14ac:dyDescent="0.25">
      <c r="N245" s="46"/>
      <c r="O245" s="46"/>
      <c r="P245" s="46"/>
      <c r="Q245" s="30"/>
      <c r="R245" s="30"/>
      <c r="S245" s="30"/>
      <c r="T245" s="30"/>
      <c r="U245" s="13"/>
    </row>
    <row r="246" spans="1:23" ht="18" customHeight="1" x14ac:dyDescent="0.25">
      <c r="N246" s="46"/>
      <c r="O246" s="46"/>
      <c r="P246" s="46"/>
      <c r="Q246" s="30"/>
      <c r="R246" s="30"/>
      <c r="S246" s="30"/>
      <c r="T246" s="30"/>
    </row>
    <row r="247" spans="1:23" ht="18" customHeight="1" x14ac:dyDescent="0.25">
      <c r="A247" s="34"/>
      <c r="N247" s="46"/>
      <c r="O247" s="46"/>
      <c r="P247" s="46"/>
      <c r="Q247" s="30"/>
      <c r="R247" s="30"/>
      <c r="S247" s="30"/>
      <c r="T247" s="30"/>
    </row>
    <row r="248" spans="1:23" ht="18" customHeight="1" x14ac:dyDescent="0.25">
      <c r="N248" s="46"/>
      <c r="O248" s="46"/>
      <c r="P248" s="46"/>
      <c r="Q248" s="30"/>
      <c r="R248" s="30"/>
      <c r="S248" s="30"/>
      <c r="T248" s="30"/>
    </row>
    <row r="249" spans="1:23" ht="18" customHeight="1" x14ac:dyDescent="0.25">
      <c r="N249" s="46"/>
      <c r="O249" s="46"/>
      <c r="P249" s="46"/>
      <c r="Q249" s="30"/>
      <c r="R249" s="30"/>
      <c r="S249" s="30"/>
      <c r="T249" s="30"/>
    </row>
    <row r="250" spans="1:23" ht="18" customHeight="1" x14ac:dyDescent="0.25">
      <c r="N250" s="46"/>
      <c r="O250" s="46"/>
      <c r="P250" s="46"/>
      <c r="Q250" s="30"/>
      <c r="R250" s="30"/>
      <c r="S250" s="30"/>
      <c r="T250" s="30"/>
    </row>
    <row r="251" spans="1:23" ht="18" customHeight="1" x14ac:dyDescent="0.25">
      <c r="B251" s="48"/>
      <c r="N251" s="46"/>
      <c r="O251" s="46"/>
      <c r="P251" s="46"/>
      <c r="Q251" s="43"/>
      <c r="R251" s="43"/>
      <c r="S251" s="30"/>
    </row>
    <row r="252" spans="1:23" ht="18" customHeight="1" x14ac:dyDescent="0.25">
      <c r="K252" s="48"/>
      <c r="L252" s="48"/>
      <c r="N252" s="46"/>
      <c r="O252" s="46"/>
      <c r="P252" s="46"/>
      <c r="Q252" s="44"/>
      <c r="R252" s="44"/>
      <c r="S252" s="45"/>
    </row>
    <row r="253" spans="1:23" ht="18" customHeight="1" x14ac:dyDescent="0.2">
      <c r="N253" s="46"/>
      <c r="O253" s="46"/>
      <c r="P253" s="46"/>
      <c r="S253" s="45"/>
    </row>
    <row r="254" spans="1:23" ht="18" customHeight="1" x14ac:dyDescent="0.2">
      <c r="N254" s="46"/>
      <c r="O254" s="46"/>
      <c r="P254" s="46"/>
      <c r="S254" s="45"/>
    </row>
    <row r="255" spans="1:23" ht="18" customHeight="1" x14ac:dyDescent="0.2">
      <c r="N255" s="46"/>
      <c r="O255" s="46"/>
      <c r="P255" s="46"/>
      <c r="S255" s="45"/>
    </row>
    <row r="256" spans="1:23" ht="18" customHeight="1" x14ac:dyDescent="0.25">
      <c r="N256" s="46"/>
      <c r="O256" s="46"/>
      <c r="P256" s="46"/>
      <c r="Q256" s="30"/>
      <c r="R256" s="30"/>
      <c r="S256" s="30"/>
      <c r="T256" s="30"/>
      <c r="U256" s="13"/>
    </row>
    <row r="257" spans="1:21" ht="18" customHeight="1" x14ac:dyDescent="0.25">
      <c r="N257" s="46"/>
      <c r="O257" s="46"/>
      <c r="P257" s="46"/>
      <c r="Q257" s="30"/>
      <c r="R257" s="30"/>
      <c r="S257" s="30"/>
      <c r="T257" s="30"/>
      <c r="U257" s="13"/>
    </row>
    <row r="258" spans="1:21" ht="18" customHeight="1" x14ac:dyDescent="0.25">
      <c r="N258" s="46"/>
      <c r="O258" s="46"/>
      <c r="P258" s="46"/>
      <c r="Q258" s="30"/>
      <c r="R258" s="30"/>
      <c r="S258" s="30"/>
      <c r="T258" s="30"/>
      <c r="U258" s="13"/>
    </row>
    <row r="259" spans="1:21" ht="18" customHeight="1" x14ac:dyDescent="0.25">
      <c r="N259" s="46"/>
      <c r="O259" s="46"/>
      <c r="P259" s="46"/>
      <c r="Q259" s="30"/>
      <c r="R259" s="30"/>
      <c r="S259" s="30"/>
      <c r="T259" s="30"/>
      <c r="U259" s="13"/>
    </row>
    <row r="260" spans="1:21" ht="18" customHeight="1" x14ac:dyDescent="0.25">
      <c r="N260" s="46"/>
      <c r="O260" s="46"/>
      <c r="P260" s="46"/>
      <c r="Q260" s="30"/>
      <c r="R260" s="30"/>
      <c r="S260" s="30"/>
      <c r="T260" s="30"/>
      <c r="U260" s="13"/>
    </row>
    <row r="261" spans="1:21" ht="18" customHeight="1" x14ac:dyDescent="0.25">
      <c r="N261" s="46"/>
      <c r="O261" s="46"/>
      <c r="P261" s="46"/>
      <c r="Q261" s="30"/>
      <c r="R261" s="30"/>
      <c r="S261" s="30"/>
      <c r="T261" s="30"/>
      <c r="U261" s="13"/>
    </row>
    <row r="262" spans="1:21" ht="18" customHeight="1" x14ac:dyDescent="0.25">
      <c r="N262" s="46"/>
      <c r="O262" s="46"/>
      <c r="P262" s="46"/>
      <c r="Q262" s="30"/>
      <c r="R262" s="30"/>
      <c r="S262" s="30"/>
      <c r="T262" s="30"/>
    </row>
    <row r="263" spans="1:21" ht="18" customHeight="1" x14ac:dyDescent="0.25">
      <c r="A263" s="34"/>
      <c r="N263" s="46"/>
      <c r="O263" s="46"/>
      <c r="P263" s="46"/>
      <c r="Q263" s="30"/>
      <c r="R263" s="30"/>
      <c r="S263" s="30"/>
      <c r="T263" s="30"/>
    </row>
    <row r="264" spans="1:21" ht="18" customHeight="1" x14ac:dyDescent="0.25">
      <c r="N264" s="46"/>
      <c r="O264" s="46"/>
      <c r="P264" s="46"/>
      <c r="Q264" s="30"/>
      <c r="R264" s="30"/>
      <c r="S264" s="30"/>
      <c r="T264" s="30"/>
    </row>
    <row r="265" spans="1:21" ht="18" customHeight="1" x14ac:dyDescent="0.25">
      <c r="N265" s="46"/>
      <c r="O265" s="46"/>
      <c r="P265" s="46"/>
      <c r="Q265" s="30"/>
      <c r="R265" s="30"/>
      <c r="S265" s="30"/>
      <c r="T265" s="30"/>
    </row>
    <row r="266" spans="1:21" ht="18" customHeight="1" x14ac:dyDescent="0.25">
      <c r="N266" s="46"/>
      <c r="O266" s="46"/>
      <c r="P266" s="46"/>
      <c r="Q266" s="30"/>
      <c r="R266" s="30"/>
      <c r="S266" s="30"/>
      <c r="T266" s="30"/>
    </row>
    <row r="267" spans="1:21" ht="18" customHeight="1" x14ac:dyDescent="0.25">
      <c r="B267" s="48"/>
      <c r="N267" s="46"/>
      <c r="O267" s="46"/>
      <c r="P267" s="46"/>
      <c r="Q267" s="43"/>
      <c r="R267" s="43"/>
      <c r="S267" s="30"/>
    </row>
    <row r="268" spans="1:21" ht="18" customHeight="1" x14ac:dyDescent="0.25">
      <c r="K268" s="48"/>
      <c r="L268" s="48"/>
      <c r="N268" s="46"/>
      <c r="O268" s="46"/>
      <c r="P268" s="46"/>
      <c r="Q268" s="44"/>
      <c r="R268" s="44"/>
      <c r="S268" s="45"/>
    </row>
    <row r="271" spans="1:21" ht="18" customHeight="1" x14ac:dyDescent="0.2">
      <c r="T271" s="13"/>
    </row>
  </sheetData>
  <mergeCells count="2">
    <mergeCell ref="A2:F2"/>
    <mergeCell ref="A3:F3"/>
  </mergeCells>
  <phoneticPr fontId="10" type="noConversion"/>
  <pageMargins left="0.75" right="0.75" top="1" bottom="1" header="0.5" footer="0.5"/>
  <pageSetup scale="64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129"/>
      <c r="B1" s="129"/>
      <c r="C1" s="129"/>
      <c r="D1" s="129"/>
      <c r="E1" s="129"/>
      <c r="F1" s="129"/>
      <c r="G1" s="129"/>
      <c r="H1" s="129"/>
    </row>
    <row r="2" spans="1:8" ht="18" x14ac:dyDescent="0.25">
      <c r="A2" s="123" t="s">
        <v>22</v>
      </c>
      <c r="B2" s="124"/>
      <c r="C2" s="124"/>
      <c r="D2" s="124"/>
      <c r="E2" s="124"/>
      <c r="F2" s="124"/>
      <c r="G2" s="124"/>
      <c r="H2" s="12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">
      <c r="A26" t="s">
        <v>5</v>
      </c>
      <c r="B26" s="28">
        <v>2239</v>
      </c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B28" s="13"/>
      <c r="C28" s="13"/>
      <c r="D28" s="13"/>
      <c r="E28" s="13"/>
      <c r="F28" s="13"/>
      <c r="G28" s="13"/>
      <c r="H28" s="13"/>
    </row>
    <row r="29" spans="1:8" x14ac:dyDescent="0.2">
      <c r="A29" s="25" t="s">
        <v>41</v>
      </c>
      <c r="B29" s="13"/>
      <c r="C29" s="13"/>
      <c r="D29" s="13"/>
      <c r="E29" s="13"/>
      <c r="F29" s="13"/>
      <c r="G29" s="13"/>
      <c r="H29" s="13"/>
    </row>
    <row r="30" spans="1:8" x14ac:dyDescent="0.2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">
      <c r="A37" t="s">
        <v>5</v>
      </c>
      <c r="B37" s="26">
        <v>2788</v>
      </c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ht="75.95" customHeight="1" x14ac:dyDescent="0.2">
      <c r="A40" s="127" t="s">
        <v>51</v>
      </c>
      <c r="B40" s="127"/>
      <c r="C40" s="127"/>
      <c r="D40" s="127"/>
      <c r="E40" s="127"/>
      <c r="F40" s="127"/>
      <c r="G40" s="127"/>
      <c r="H40" s="127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A42" s="25" t="s">
        <v>50</v>
      </c>
      <c r="B42" s="13"/>
      <c r="C42" s="13"/>
      <c r="D42" s="13"/>
      <c r="E42" s="13"/>
      <c r="F42" s="13"/>
      <c r="G42" s="13"/>
      <c r="H42" s="13"/>
    </row>
    <row r="43" spans="1:8" x14ac:dyDescent="0.2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">
      <c r="A49" t="s">
        <v>5</v>
      </c>
      <c r="B49" s="28">
        <v>2000</v>
      </c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B51" s="13"/>
      <c r="C51" s="13"/>
      <c r="D51" s="13"/>
      <c r="E51" s="13"/>
      <c r="F51" s="13"/>
      <c r="G51" s="13"/>
      <c r="H51" s="13"/>
    </row>
    <row r="52" spans="1:9" x14ac:dyDescent="0.2">
      <c r="A52" s="25" t="s">
        <v>74</v>
      </c>
      <c r="B52" s="13"/>
      <c r="C52" s="13"/>
      <c r="D52" s="13"/>
      <c r="E52" s="13"/>
      <c r="F52" s="13"/>
      <c r="G52" s="13"/>
      <c r="H52" s="13"/>
    </row>
    <row r="53" spans="1:9" x14ac:dyDescent="0.2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">
      <c r="A59" t="s">
        <v>5</v>
      </c>
      <c r="B59" s="28">
        <v>1738</v>
      </c>
      <c r="C59" s="13"/>
      <c r="D59" s="13"/>
      <c r="E59" s="13"/>
      <c r="F59" s="13"/>
      <c r="G59" s="13"/>
      <c r="H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.5" x14ac:dyDescent="0.25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30">
        <v>6244836206.1499996</v>
      </c>
    </row>
    <row r="64" spans="1:9" ht="13.5" x14ac:dyDescent="0.25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30">
        <v>5677490971.8299999</v>
      </c>
    </row>
    <row r="65" spans="1:9" ht="13.5" x14ac:dyDescent="0.25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30">
        <v>19502852.840000004</v>
      </c>
    </row>
    <row r="66" spans="1:9" ht="13.5" x14ac:dyDescent="0.25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30">
        <v>229391.41</v>
      </c>
    </row>
    <row r="67" spans="1:9" ht="13.5" x14ac:dyDescent="0.25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30">
        <v>548071772.88999999</v>
      </c>
    </row>
    <row r="68" spans="1:9" x14ac:dyDescent="0.2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">
      <c r="A70" t="s">
        <v>5</v>
      </c>
      <c r="B70" s="26">
        <f>B59+B49+B37+B26+B15</f>
        <v>9968</v>
      </c>
      <c r="I70" s="13"/>
    </row>
    <row r="71" spans="1:9" x14ac:dyDescent="0.2">
      <c r="B71" s="28"/>
      <c r="D71" s="13"/>
      <c r="F71" s="13"/>
      <c r="H71" s="13"/>
    </row>
    <row r="72" spans="1:9" x14ac:dyDescent="0.2">
      <c r="H72" s="13"/>
    </row>
    <row r="73" spans="1:9" ht="76.5" customHeight="1" x14ac:dyDescent="0.2">
      <c r="A73" s="127" t="s">
        <v>51</v>
      </c>
      <c r="B73" s="127"/>
      <c r="C73" s="127"/>
      <c r="D73" s="127"/>
      <c r="E73" s="127"/>
      <c r="F73" s="127"/>
      <c r="G73" s="127"/>
      <c r="H73" s="127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  <row r="77" spans="1:9" x14ac:dyDescent="0.2">
      <c r="A77" s="29"/>
    </row>
  </sheetData>
  <mergeCells count="4">
    <mergeCell ref="A1:H1"/>
    <mergeCell ref="A2:H2"/>
    <mergeCell ref="A40:H40"/>
    <mergeCell ref="A73:H73"/>
  </mergeCells>
  <phoneticPr fontId="10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127" t="s">
        <v>51</v>
      </c>
      <c r="B39" s="127"/>
      <c r="C39" s="127"/>
      <c r="D39" s="127"/>
      <c r="E39" s="127"/>
      <c r="F39" s="12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127" t="s">
        <v>51</v>
      </c>
      <c r="B72" s="127"/>
      <c r="C72" s="127"/>
      <c r="D72" s="127"/>
      <c r="E72" s="127"/>
      <c r="F72" s="127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">
      <c r="A36" t="s">
        <v>5</v>
      </c>
      <c r="B36" s="31">
        <v>2781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127" t="s">
        <v>51</v>
      </c>
      <c r="B39" s="127"/>
      <c r="C39" s="127"/>
      <c r="D39" s="127"/>
      <c r="E39" s="127"/>
      <c r="F39" s="12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">
      <c r="A69" t="s">
        <v>5</v>
      </c>
      <c r="B69" s="18">
        <v>9961</v>
      </c>
    </row>
    <row r="70" spans="1:7" x14ac:dyDescent="0.2">
      <c r="F70" s="13"/>
      <c r="G70" s="13"/>
    </row>
    <row r="71" spans="1:7" x14ac:dyDescent="0.2">
      <c r="D71" s="13"/>
    </row>
    <row r="72" spans="1:7" ht="76.5" customHeight="1" x14ac:dyDescent="0.2">
      <c r="A72" s="127" t="s">
        <v>51</v>
      </c>
      <c r="B72" s="127"/>
      <c r="C72" s="127"/>
      <c r="D72" s="127"/>
      <c r="E72" s="127"/>
      <c r="F72" s="127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">
      <c r="A32" t="s">
        <v>30</v>
      </c>
      <c r="B32" s="33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127" t="s">
        <v>51</v>
      </c>
      <c r="B39" s="127"/>
      <c r="C39" s="127"/>
      <c r="D39" s="127"/>
      <c r="E39" s="127"/>
      <c r="F39" s="12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">
      <c r="A69" t="s">
        <v>5</v>
      </c>
      <c r="B69" s="18">
        <f>B58+B48+B36+B25+B15</f>
        <v>9907</v>
      </c>
    </row>
    <row r="72" spans="1:6" ht="76.5" customHeight="1" x14ac:dyDescent="0.2">
      <c r="A72" s="127" t="s">
        <v>51</v>
      </c>
      <c r="B72" s="127"/>
      <c r="C72" s="127"/>
      <c r="D72" s="127"/>
      <c r="E72" s="127"/>
      <c r="F72" s="127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">
      <c r="A32" t="s">
        <v>30</v>
      </c>
      <c r="B32" s="3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127" t="s">
        <v>51</v>
      </c>
      <c r="B39" s="127"/>
      <c r="C39" s="127"/>
      <c r="D39" s="127"/>
      <c r="E39" s="127"/>
      <c r="F39" s="12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">
      <c r="A69" t="s">
        <v>5</v>
      </c>
      <c r="B69" s="18">
        <v>9734</v>
      </c>
    </row>
    <row r="72" spans="1:6" ht="76.5" customHeight="1" x14ac:dyDescent="0.2">
      <c r="A72" s="127" t="s">
        <v>51</v>
      </c>
      <c r="B72" s="127"/>
      <c r="C72" s="127"/>
      <c r="D72" s="127"/>
      <c r="E72" s="127"/>
      <c r="F72" s="127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129"/>
      <c r="B1" s="129"/>
      <c r="C1" s="129"/>
      <c r="D1" s="129"/>
      <c r="E1" s="129"/>
      <c r="F1" s="129"/>
      <c r="G1" s="129"/>
      <c r="H1" s="129"/>
    </row>
    <row r="2" spans="1:8" ht="18" x14ac:dyDescent="0.25">
      <c r="A2" s="123" t="s">
        <v>22</v>
      </c>
      <c r="B2" s="124"/>
      <c r="C2" s="124"/>
      <c r="D2" s="124"/>
      <c r="E2" s="124"/>
      <c r="F2" s="124"/>
      <c r="G2" s="124"/>
      <c r="H2" s="12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">
      <c r="A25" t="s">
        <v>5</v>
      </c>
      <c r="B25" s="28">
        <v>2143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">
      <c r="A36" t="s">
        <v>5</v>
      </c>
      <c r="B36" s="26">
        <v>2744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127" t="s">
        <v>51</v>
      </c>
      <c r="B39" s="127"/>
      <c r="C39" s="127"/>
      <c r="D39" s="127"/>
      <c r="E39" s="127"/>
      <c r="F39" s="127"/>
      <c r="G39" s="127"/>
      <c r="H39" s="127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B50" s="13"/>
      <c r="C50" s="13"/>
      <c r="D50" s="13"/>
      <c r="E50" s="13"/>
      <c r="F50" s="13"/>
      <c r="G50" s="13"/>
      <c r="H50" s="13"/>
    </row>
    <row r="51" spans="1:8" x14ac:dyDescent="0.2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">
      <c r="A59" t="s">
        <v>5</v>
      </c>
      <c r="B59" s="26">
        <v>7996</v>
      </c>
    </row>
    <row r="60" spans="1:8" x14ac:dyDescent="0.2">
      <c r="B60" s="28"/>
    </row>
    <row r="62" spans="1:8" ht="76.5" customHeight="1" x14ac:dyDescent="0.2">
      <c r="A62" s="127" t="s">
        <v>51</v>
      </c>
      <c r="B62" s="127"/>
      <c r="C62" s="127"/>
      <c r="D62" s="127"/>
      <c r="E62" s="127"/>
      <c r="F62" s="127"/>
      <c r="G62" s="127"/>
      <c r="H62" s="127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H1"/>
    <mergeCell ref="A2:H2"/>
    <mergeCell ref="A39:H39"/>
    <mergeCell ref="A62:H62"/>
  </mergeCells>
  <phoneticPr fontId="10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29"/>
      <c r="B1" s="129"/>
      <c r="C1" s="129"/>
      <c r="D1" s="129"/>
      <c r="E1" s="129"/>
      <c r="F1" s="129"/>
    </row>
    <row r="2" spans="1:6" ht="18" x14ac:dyDescent="0.25">
      <c r="A2" s="123" t="s">
        <v>22</v>
      </c>
      <c r="B2" s="124"/>
      <c r="C2" s="124"/>
      <c r="D2" s="124"/>
      <c r="E2" s="124"/>
      <c r="F2" s="12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">
      <c r="A32" t="s">
        <v>30</v>
      </c>
      <c r="B32" s="3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127" t="s">
        <v>51</v>
      </c>
      <c r="B39" s="127"/>
      <c r="C39" s="127"/>
      <c r="D39" s="127"/>
      <c r="E39" s="127"/>
      <c r="F39" s="12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">
      <c r="A59" t="s">
        <v>5</v>
      </c>
      <c r="B59" s="18">
        <f>SUM(B48,B36,B25,B15)</f>
        <v>7996</v>
      </c>
    </row>
    <row r="62" spans="1:6" ht="76.5" customHeight="1" x14ac:dyDescent="0.2">
      <c r="A62" s="127" t="s">
        <v>51</v>
      </c>
      <c r="B62" s="127"/>
      <c r="C62" s="127"/>
      <c r="D62" s="127"/>
      <c r="E62" s="127"/>
      <c r="F62" s="127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10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75" x14ac:dyDescent="0.2"/>
  <cols>
    <col min="1" max="1" width="15" customWidth="1"/>
    <col min="2" max="2" width="7.42578125" bestFit="1" customWidth="1"/>
    <col min="3" max="3" width="7.8554687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10</v>
      </c>
    </row>
    <row r="2" spans="1:5" x14ac:dyDescent="0.2">
      <c r="B2" s="10"/>
      <c r="C2" s="10"/>
      <c r="D2" s="10"/>
    </row>
    <row r="3" spans="1:5" x14ac:dyDescent="0.2">
      <c r="B3" s="10"/>
      <c r="C3" s="10"/>
      <c r="D3" s="10"/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</sheetData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75" x14ac:dyDescent="0.2"/>
  <sheetData>
    <row r="1" spans="1:1" x14ac:dyDescent="0.2">
      <c r="A1" s="63" t="s">
        <v>107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8</vt:i4>
      </vt:variant>
    </vt:vector>
  </HeadingPairs>
  <TitlesOfParts>
    <vt:vector size="51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20-21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Footnotes!Print_Area</vt:lpstr>
      <vt:lpstr>'June 4'!Print_Area</vt:lpstr>
      <vt:lpstr>'Mar 12'!Print_Area</vt:lpstr>
      <vt:lpstr>'Feb 19'!Print_Titles</vt:lpstr>
      <vt:lpstr>'FY 20-21'!Print_Titles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2021-07-08T12:21:23Z</cp:lastPrinted>
  <dcterms:created xsi:type="dcterms:W3CDTF">2006-12-27T14:53:17Z</dcterms:created>
  <dcterms:modified xsi:type="dcterms:W3CDTF">2021-07-08T12:22:35Z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