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iGaming Revenue Reports/Web Report/"/>
    </mc:Choice>
  </mc:AlternateContent>
  <xr:revisionPtr revIDLastSave="0" documentId="8_{56695AB2-F6D6-4441-BDEF-F8649437DEDB}" xr6:coauthVersionLast="47" xr6:coauthVersionMax="47" xr10:uidLastSave="{00000000-0000-0000-0000-000000000000}"/>
  <bookViews>
    <workbookView xWindow="-120" yWindow="-120" windowWidth="29040" windowHeight="1584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72" i="1" l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5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K291" i="1"/>
  <c r="K290" i="1"/>
  <c r="K289" i="1"/>
  <c r="K288" i="1"/>
  <c r="K287" i="1"/>
  <c r="K286" i="1"/>
  <c r="K28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E285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79" i="1" l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85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95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<sst xmlns="http://schemas.openxmlformats.org/spreadsheetml/2006/main" count="266" uniqueCount="47">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</sst>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6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368934</xdr:colOff>
      <xdr:row>2</xdr:row>
      <xdr:rowOff>12065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49"/>
  <sheetViews>
    <sheetView tabSelected="1" zoomScaleNormal="100" zoomScaleSheetLayoutView="75" workbookViewId="0">
      <pane xSplit="1" topLeftCell="B1" activePane="topRight" state="frozen"/>
      <selection pane="topRight" activeCell="M243" sqref="M243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2" t="s">
        <v>18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42"/>
      <c r="O3" s="62" t="s">
        <v>4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9" s="54" customFormat="1" ht="23.25" customHeight="1" x14ac:dyDescent="0.25">
      <c r="A4" s="5"/>
      <c r="B4" s="5"/>
      <c r="C4" s="53" t="s">
        <v>33</v>
      </c>
      <c r="D4" s="5"/>
      <c r="E4" s="53" t="s">
        <v>34</v>
      </c>
      <c r="F4" s="5"/>
      <c r="G4" s="53" t="s">
        <v>35</v>
      </c>
      <c r="H4" s="5"/>
      <c r="I4" s="53" t="s">
        <v>36</v>
      </c>
      <c r="J4" s="5"/>
      <c r="K4" s="53" t="s">
        <v>37</v>
      </c>
      <c r="L4" s="5"/>
      <c r="M4" s="53" t="s">
        <v>38</v>
      </c>
      <c r="N4" s="5"/>
      <c r="O4" s="53" t="s">
        <v>39</v>
      </c>
      <c r="P4" s="5"/>
      <c r="Q4" s="53" t="s">
        <v>40</v>
      </c>
      <c r="R4" s="5"/>
      <c r="S4" s="53" t="s">
        <v>41</v>
      </c>
      <c r="T4" s="5"/>
      <c r="U4" s="53" t="s">
        <v>42</v>
      </c>
      <c r="V4" s="5"/>
      <c r="W4" s="53" t="s">
        <v>43</v>
      </c>
      <c r="X4" s="5"/>
      <c r="Y4" s="53" t="s">
        <v>44</v>
      </c>
      <c r="Z4" s="5"/>
      <c r="AA4" s="53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1">
        <v>1323916673.77</v>
      </c>
      <c r="H8" s="15"/>
      <c r="I8" s="61">
        <v>1443117341.72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6"/>
      <c r="W8" s="15"/>
      <c r="X8" s="15"/>
      <c r="Y8" s="15"/>
      <c r="Z8" s="17"/>
      <c r="AA8" s="15">
        <f>SUM(C8:Y8)</f>
        <v>5306607738.9099998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1">
        <v>1259949020.75</v>
      </c>
      <c r="H9" s="15"/>
      <c r="I9" s="61">
        <v>1373632154.5899999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6"/>
      <c r="W9" s="15"/>
      <c r="X9" s="15"/>
      <c r="Y9" s="15"/>
      <c r="Z9" s="19"/>
      <c r="AA9" s="15">
        <f t="shared" ref="AA9:AA14" si="0">SUM(C9:Y9)</f>
        <v>5052011975.1400003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1">
        <v>47235069.380000003</v>
      </c>
      <c r="H10" s="15"/>
      <c r="I10" s="61">
        <v>48253645.799999997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5"/>
      <c r="X10" s="15"/>
      <c r="Y10" s="15"/>
      <c r="Z10" s="19"/>
      <c r="AA10" s="15">
        <f t="shared" si="0"/>
        <v>191537898.36000001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1">
        <v>16059923.59</v>
      </c>
      <c r="H11" s="15"/>
      <c r="I11" s="61">
        <v>16406239.57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6"/>
      <c r="W11" s="15"/>
      <c r="X11" s="15"/>
      <c r="Y11" s="15"/>
      <c r="Z11" s="20"/>
      <c r="AA11" s="15">
        <f t="shared" si="0"/>
        <v>65122885.440000005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1">
        <v>6140559.0199999996</v>
      </c>
      <c r="H12" s="15"/>
      <c r="I12" s="61">
        <v>6272973.9500000002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6"/>
      <c r="W12" s="15"/>
      <c r="X12" s="15"/>
      <c r="Y12" s="15"/>
      <c r="Z12" s="5"/>
      <c r="AA12" s="15">
        <f t="shared" si="0"/>
        <v>24899926.789999999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1">
        <v>2361753.4700000002</v>
      </c>
      <c r="H13" s="15"/>
      <c r="I13" s="61">
        <v>2412682.29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6"/>
      <c r="W13" s="15"/>
      <c r="X13" s="15"/>
      <c r="Y13" s="15"/>
      <c r="Z13" s="20"/>
      <c r="AA13" s="15">
        <f t="shared" si="0"/>
        <v>9576894.9200000018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1">
        <v>944701.39</v>
      </c>
      <c r="H14" s="15"/>
      <c r="I14" s="61">
        <v>965072.92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5"/>
      <c r="X14" s="15"/>
      <c r="Y14" s="15"/>
      <c r="Z14" s="21"/>
      <c r="AA14" s="15">
        <f t="shared" si="0"/>
        <v>3830757.97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1"/>
      <c r="H15" s="15"/>
      <c r="I15" s="6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1"/>
      <c r="H16" s="10"/>
      <c r="I16" s="6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1"/>
      <c r="H17" s="15"/>
      <c r="I17" s="6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1">
        <v>1258688636.27</v>
      </c>
      <c r="H18" s="15"/>
      <c r="I18" s="61">
        <v>1341374748.0799999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5"/>
      <c r="X18" s="15"/>
      <c r="Y18" s="15"/>
      <c r="Z18" s="12"/>
      <c r="AA18" s="15">
        <f t="shared" ref="AA18:AA21" si="1">SUM(C18:Y18)</f>
        <v>4835336099.75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1">
        <v>19269960.350000001</v>
      </c>
      <c r="H19" s="15"/>
      <c r="I19" s="61">
        <v>20587189.48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6"/>
      <c r="W19" s="15"/>
      <c r="X19" s="15"/>
      <c r="Y19" s="15"/>
      <c r="Z19" s="22"/>
      <c r="AA19" s="15">
        <f t="shared" si="1"/>
        <v>79086239.709999993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1">
        <v>2697794.45</v>
      </c>
      <c r="H20" s="10"/>
      <c r="I20" s="61">
        <v>2882206.53</v>
      </c>
      <c r="J20" s="10"/>
      <c r="K20" s="15"/>
      <c r="L20" s="10"/>
      <c r="M20" s="15"/>
      <c r="N20" s="10"/>
      <c r="O20" s="15"/>
      <c r="P20" s="10"/>
      <c r="Q20" s="15"/>
      <c r="R20" s="10"/>
      <c r="S20" s="15"/>
      <c r="T20" s="10"/>
      <c r="U20" s="15"/>
      <c r="V20" s="11"/>
      <c r="W20" s="16"/>
      <c r="X20" s="11"/>
      <c r="Y20" s="16"/>
      <c r="Z20" s="19"/>
      <c r="AA20" s="15">
        <f t="shared" si="1"/>
        <v>11072073.560000001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1">
        <v>385399.21</v>
      </c>
      <c r="H21" s="15"/>
      <c r="I21" s="61">
        <v>411743.79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5"/>
      <c r="X21" s="15"/>
      <c r="Y21" s="15"/>
      <c r="Z21" s="19"/>
      <c r="AA21" s="15">
        <f t="shared" si="1"/>
        <v>1581724.79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1"/>
      <c r="H22" s="15"/>
      <c r="I22" s="61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1">
        <v>425343.56</v>
      </c>
      <c r="H23" s="15"/>
      <c r="I23" s="61">
        <v>567605.87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6"/>
      <c r="W23" s="15"/>
      <c r="X23" s="15"/>
      <c r="Y23" s="15"/>
      <c r="Z23" s="20"/>
      <c r="AA23" s="15">
        <f t="shared" ref="AA23:AA25" si="2">SUM(C23:Y23)</f>
        <v>1845539.8199999998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1">
        <v>58235.360000000001</v>
      </c>
      <c r="H24" s="10"/>
      <c r="I24" s="61">
        <v>78054.66</v>
      </c>
      <c r="J24" s="10"/>
      <c r="K24" s="15"/>
      <c r="L24" s="10"/>
      <c r="M24" s="15"/>
      <c r="N24" s="10"/>
      <c r="O24" s="15"/>
      <c r="P24" s="10"/>
      <c r="Q24" s="15"/>
      <c r="R24" s="10"/>
      <c r="S24" s="15"/>
      <c r="T24" s="10"/>
      <c r="U24" s="15"/>
      <c r="V24" s="11"/>
      <c r="W24" s="15"/>
      <c r="X24" s="11"/>
      <c r="Y24" s="15"/>
      <c r="Z24" s="20"/>
      <c r="AA24" s="15">
        <f t="shared" si="2"/>
        <v>251445.1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1">
        <v>8319.34</v>
      </c>
      <c r="H25" s="15"/>
      <c r="I25" s="61">
        <v>11150.67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6"/>
      <c r="W25" s="15"/>
      <c r="X25" s="15"/>
      <c r="Y25" s="15"/>
      <c r="Z25" s="20"/>
      <c r="AA25" s="15">
        <f t="shared" si="2"/>
        <v>35920.74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2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1">
        <v>87297783.129999995</v>
      </c>
      <c r="H31" s="15"/>
      <c r="I31" s="61">
        <v>97484280.340000004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6"/>
      <c r="W31" s="15"/>
      <c r="X31" s="15"/>
      <c r="Y31" s="15"/>
      <c r="Z31" s="20"/>
      <c r="AA31" s="15">
        <f>SUM(C31:Y31)</f>
        <v>371905687.45000005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1">
        <v>82910169.150000006</v>
      </c>
      <c r="H32" s="15"/>
      <c r="I32" s="61">
        <v>92487945.790000007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6"/>
      <c r="V32" s="16"/>
      <c r="W32" s="15"/>
      <c r="X32" s="15"/>
      <c r="Y32" s="15"/>
      <c r="Z32" s="5"/>
      <c r="AA32" s="15">
        <f t="shared" ref="AA32:AA37" si="3">SUM(C32:Y32)</f>
        <v>353484812.56999999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1">
        <v>3349914.43</v>
      </c>
      <c r="H33" s="15"/>
      <c r="I33" s="61">
        <v>3885110.54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6"/>
      <c r="W33" s="15"/>
      <c r="X33" s="15"/>
      <c r="Y33" s="15"/>
      <c r="Z33" s="21"/>
      <c r="AA33" s="15">
        <f t="shared" si="3"/>
        <v>14230160.469999999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1">
        <v>1138970.9099999999</v>
      </c>
      <c r="H34" s="10"/>
      <c r="I34" s="61">
        <v>1320937.58</v>
      </c>
      <c r="J34" s="10"/>
      <c r="K34" s="15"/>
      <c r="L34" s="10"/>
      <c r="M34" s="15"/>
      <c r="N34" s="10"/>
      <c r="O34" s="15"/>
      <c r="P34" s="10"/>
      <c r="Q34" s="15"/>
      <c r="R34" s="10"/>
      <c r="S34" s="15"/>
      <c r="T34" s="10"/>
      <c r="U34" s="15"/>
      <c r="V34" s="11"/>
      <c r="W34" s="16"/>
      <c r="X34" s="10"/>
      <c r="Y34" s="16"/>
      <c r="Z34" s="5"/>
      <c r="AA34" s="15">
        <f t="shared" si="3"/>
        <v>4838254.5600000005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1">
        <v>435488.88</v>
      </c>
      <c r="H35" s="15"/>
      <c r="I35" s="61">
        <v>505064.37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6"/>
      <c r="W35" s="16"/>
      <c r="X35" s="15"/>
      <c r="Y35" s="15"/>
      <c r="Z35" s="19"/>
      <c r="AA35" s="15">
        <f t="shared" si="3"/>
        <v>1849920.8599999999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1">
        <v>167495.72</v>
      </c>
      <c r="H36" s="15"/>
      <c r="I36" s="61">
        <v>194255.53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6"/>
      <c r="V36" s="16"/>
      <c r="W36" s="16"/>
      <c r="X36" s="15"/>
      <c r="Y36" s="15"/>
      <c r="AA36" s="15">
        <f t="shared" si="3"/>
        <v>711508.02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1">
        <v>66998.289999999994</v>
      </c>
      <c r="H37" s="15"/>
      <c r="I37" s="61">
        <v>77702.210000000006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6"/>
      <c r="W37" s="16"/>
      <c r="X37" s="15"/>
      <c r="Y37" s="15"/>
      <c r="AA37" s="15">
        <f t="shared" si="3"/>
        <v>284603.21000000002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1"/>
      <c r="H38" s="10"/>
      <c r="I38" s="6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1"/>
      <c r="H39" s="15"/>
      <c r="I39" s="61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1"/>
      <c r="H40" s="15"/>
      <c r="I40" s="61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1">
        <v>39781301.310000002</v>
      </c>
      <c r="H41" s="15"/>
      <c r="I41" s="61">
        <v>39342836.689999998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  <c r="W41" s="15"/>
      <c r="X41" s="15"/>
      <c r="Y41" s="15"/>
      <c r="Z41" s="19"/>
      <c r="AA41" s="15">
        <f t="shared" ref="AA41:AA44" si="4">SUM(C41:Y41)</f>
        <v>182880901.03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1">
        <v>823589.69</v>
      </c>
      <c r="H42" s="10"/>
      <c r="I42" s="61">
        <v>830575.08</v>
      </c>
      <c r="J42" s="10"/>
      <c r="K42" s="15"/>
      <c r="L42" s="10"/>
      <c r="M42" s="15"/>
      <c r="N42" s="10"/>
      <c r="O42" s="15"/>
      <c r="P42" s="10"/>
      <c r="Q42" s="15"/>
      <c r="R42" s="10"/>
      <c r="S42" s="15"/>
      <c r="T42" s="10"/>
      <c r="U42" s="15"/>
      <c r="V42" s="11"/>
      <c r="W42" s="15"/>
      <c r="X42" s="10"/>
      <c r="Y42" s="15"/>
      <c r="Z42" s="5"/>
      <c r="AA42" s="15">
        <f t="shared" si="4"/>
        <v>3712122.84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1">
        <v>115302.56</v>
      </c>
      <c r="H43" s="15"/>
      <c r="I43" s="61">
        <v>116280.51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W43" s="15"/>
      <c r="X43" s="15"/>
      <c r="Y43" s="15"/>
      <c r="Z43" s="20"/>
      <c r="AA43" s="15">
        <f t="shared" si="4"/>
        <v>519697.2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1">
        <v>16471.79</v>
      </c>
      <c r="H44" s="15"/>
      <c r="I44" s="61">
        <v>16611.5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6"/>
      <c r="W44" s="15"/>
      <c r="X44" s="15"/>
      <c r="Y44" s="15"/>
      <c r="Z44" s="5"/>
      <c r="AA44" s="15">
        <f t="shared" si="4"/>
        <v>74242.450000000012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1"/>
      <c r="H45" s="15"/>
      <c r="I45" s="61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1">
        <v>0</v>
      </c>
      <c r="H46" s="10"/>
      <c r="I46" s="61">
        <v>0</v>
      </c>
      <c r="J46" s="10"/>
      <c r="K46" s="15"/>
      <c r="L46" s="10"/>
      <c r="M46" s="15"/>
      <c r="N46" s="10"/>
      <c r="O46" s="15"/>
      <c r="P46" s="10"/>
      <c r="Q46" s="15"/>
      <c r="R46" s="10"/>
      <c r="S46" s="15"/>
      <c r="T46" s="10"/>
      <c r="U46" s="15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1">
        <v>0</v>
      </c>
      <c r="H47" s="15"/>
      <c r="I47" s="61">
        <v>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1">
        <v>0</v>
      </c>
      <c r="H48" s="15"/>
      <c r="I48" s="61">
        <v>0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1">
        <v>710602427.04999995</v>
      </c>
      <c r="H54" s="15"/>
      <c r="I54" s="61">
        <v>744050598.54999995</v>
      </c>
      <c r="J54" s="15"/>
      <c r="K54" s="15"/>
      <c r="L54" s="15"/>
      <c r="M54" s="15"/>
      <c r="N54" s="15"/>
      <c r="O54" s="15"/>
      <c r="Q54" s="15"/>
      <c r="R54" s="15"/>
      <c r="S54" s="15"/>
      <c r="T54" s="15"/>
      <c r="U54" s="16"/>
      <c r="V54" s="16"/>
      <c r="W54" s="15"/>
      <c r="X54" s="15"/>
      <c r="Y54" s="15"/>
      <c r="Z54" s="5"/>
      <c r="AA54" s="15">
        <f>SUM(C54:Y54)</f>
        <v>2863142714.8599997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1">
        <v>674469929.90999997</v>
      </c>
      <c r="H55" s="15"/>
      <c r="I55" s="61">
        <v>707170155.84000003</v>
      </c>
      <c r="J55" s="15"/>
      <c r="K55" s="15"/>
      <c r="L55" s="15"/>
      <c r="M55" s="15"/>
      <c r="N55" s="15"/>
      <c r="O55" s="15"/>
      <c r="Q55" s="15"/>
      <c r="R55" s="15"/>
      <c r="S55" s="15"/>
      <c r="T55" s="15"/>
      <c r="U55" s="16"/>
      <c r="V55" s="16"/>
      <c r="W55" s="15"/>
      <c r="X55" s="15"/>
      <c r="Y55" s="15"/>
      <c r="Z55" s="19"/>
      <c r="AA55" s="15">
        <f>SUM(C55:Y55)</f>
        <v>2722012316.6300001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1">
        <v>28092702.370000001</v>
      </c>
      <c r="H56" s="10"/>
      <c r="I56" s="61">
        <v>28963158.719999999</v>
      </c>
      <c r="J56" s="10"/>
      <c r="K56" s="15"/>
      <c r="L56" s="10"/>
      <c r="M56" s="15"/>
      <c r="N56" s="10"/>
      <c r="O56" s="15"/>
      <c r="P56" s="10"/>
      <c r="Q56" s="15"/>
      <c r="R56" s="10"/>
      <c r="S56" s="15"/>
      <c r="T56" s="10"/>
      <c r="U56" s="15"/>
      <c r="V56" s="11"/>
      <c r="W56" s="16"/>
      <c r="X56" s="10"/>
      <c r="Y56" s="15"/>
      <c r="Z56" s="21"/>
      <c r="AA56" s="15">
        <f t="shared" ref="AA56:AA60" si="6">SUM(C56:Y56)</f>
        <v>109755743.12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1">
        <v>9551518.8100000005</v>
      </c>
      <c r="H57" s="15"/>
      <c r="I57" s="61">
        <v>9847473.9600000009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6"/>
      <c r="V57" s="16"/>
      <c r="W57" s="16"/>
      <c r="X57" s="15"/>
      <c r="Y57" s="15"/>
      <c r="AA57" s="15">
        <f t="shared" si="6"/>
        <v>37316952.660000004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1">
        <v>3652051.31</v>
      </c>
      <c r="H58" s="15"/>
      <c r="I58" s="61">
        <v>3765210.63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6"/>
      <c r="V58" s="16"/>
      <c r="W58" s="16"/>
      <c r="X58" s="15"/>
      <c r="Y58" s="15"/>
      <c r="Z58" s="27"/>
      <c r="AA58" s="15">
        <f t="shared" si="6"/>
        <v>14268246.600000001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1">
        <v>1404635.12</v>
      </c>
      <c r="H59" s="15"/>
      <c r="I59" s="61">
        <v>1448157.94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6"/>
      <c r="V59" s="16"/>
      <c r="W59" s="16"/>
      <c r="X59" s="15"/>
      <c r="Y59" s="15"/>
      <c r="Z59" s="17"/>
      <c r="AA59" s="15">
        <f t="shared" si="6"/>
        <v>5487787.1600000001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1">
        <v>561854.05000000005</v>
      </c>
      <c r="H60" s="10"/>
      <c r="I60" s="61">
        <v>579263.17000000004</v>
      </c>
      <c r="J60" s="10"/>
      <c r="K60" s="15"/>
      <c r="L60" s="10"/>
      <c r="M60" s="15"/>
      <c r="N60" s="10"/>
      <c r="O60" s="15"/>
      <c r="P60" s="10"/>
      <c r="Q60" s="15"/>
      <c r="R60" s="10"/>
      <c r="S60" s="15"/>
      <c r="T60" s="10"/>
      <c r="U60" s="15"/>
      <c r="V60" s="11"/>
      <c r="W60" s="16"/>
      <c r="X60" s="10"/>
      <c r="Y60" s="15"/>
      <c r="Z60" s="19"/>
      <c r="AA60" s="15">
        <f t="shared" si="6"/>
        <v>2195114.8600000003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1"/>
      <c r="H61" s="15"/>
      <c r="I61" s="61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1"/>
      <c r="H62" s="15"/>
      <c r="I62" s="61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1"/>
      <c r="H63" s="15"/>
      <c r="I63" s="61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1">
        <v>183056170.66</v>
      </c>
      <c r="H64" s="10"/>
      <c r="I64" s="61">
        <v>216693469.44999999</v>
      </c>
      <c r="J64" s="10"/>
      <c r="K64" s="15"/>
      <c r="L64" s="10"/>
      <c r="M64" s="15"/>
      <c r="N64" s="10"/>
      <c r="O64" s="15"/>
      <c r="P64" s="10"/>
      <c r="Q64" s="15"/>
      <c r="R64" s="10"/>
      <c r="S64" s="15"/>
      <c r="T64" s="10"/>
      <c r="U64" s="15"/>
      <c r="V64" s="11"/>
      <c r="W64" s="15"/>
      <c r="X64" s="10"/>
      <c r="Y64" s="15"/>
      <c r="Z64" s="5"/>
      <c r="AA64" s="15">
        <f t="shared" ref="AA64:AA67" si="7">SUM(C64:Y64)</f>
        <v>768308074.13999987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1">
        <v>3305361.79</v>
      </c>
      <c r="H65" s="15"/>
      <c r="I65" s="61">
        <v>4175648.12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6"/>
      <c r="W65" s="15"/>
      <c r="X65" s="15"/>
      <c r="Y65" s="15"/>
      <c r="Z65" s="20"/>
      <c r="AA65" s="15">
        <f t="shared" si="7"/>
        <v>15268425.720000003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1">
        <v>462750.65</v>
      </c>
      <c r="H66" s="15"/>
      <c r="I66" s="61">
        <v>584590.74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6"/>
      <c r="W66" s="15"/>
      <c r="X66" s="15"/>
      <c r="Y66" s="15"/>
      <c r="Z66" s="5"/>
      <c r="AA66" s="15">
        <f t="shared" si="7"/>
        <v>2137579.5999999996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1">
        <v>66107.240000000005</v>
      </c>
      <c r="H67" s="15"/>
      <c r="I67" s="61">
        <v>83512.960000000006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  <c r="W67" s="15"/>
      <c r="X67" s="15"/>
      <c r="Y67" s="15"/>
      <c r="Z67" s="21"/>
      <c r="AA67" s="15">
        <f t="shared" si="7"/>
        <v>305368.52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1"/>
      <c r="H68" s="10"/>
      <c r="I68" s="61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1">
        <v>105916.19</v>
      </c>
      <c r="H69" s="15"/>
      <c r="I69" s="61">
        <v>120267.32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6"/>
      <c r="W69" s="15"/>
      <c r="X69" s="15"/>
      <c r="Y69" s="15"/>
      <c r="Z69" s="19"/>
      <c r="AA69" s="15">
        <f t="shared" ref="AA69:AA71" si="8">SUM(C69:Y69)</f>
        <v>451545.65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1">
        <v>14597.58</v>
      </c>
      <c r="H70" s="15"/>
      <c r="I70" s="61">
        <v>16192.49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6"/>
      <c r="W70" s="15"/>
      <c r="X70" s="15"/>
      <c r="Y70" s="15"/>
      <c r="Z70" s="28"/>
      <c r="AA70" s="15">
        <f t="shared" si="8"/>
        <v>61096.43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1">
        <v>2085.37</v>
      </c>
      <c r="H71" s="15"/>
      <c r="I71" s="61">
        <v>2313.21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  <c r="W71" s="15"/>
      <c r="X71" s="15"/>
      <c r="Y71" s="15"/>
      <c r="Z71" s="20"/>
      <c r="AA71" s="15">
        <f t="shared" si="8"/>
        <v>8728.06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1">
        <v>33228811.91</v>
      </c>
      <c r="H77" s="10"/>
      <c r="I77" s="61">
        <v>34640640.560000002</v>
      </c>
      <c r="J77" s="10"/>
      <c r="K77" s="15"/>
      <c r="L77" s="10"/>
      <c r="M77" s="15"/>
      <c r="N77" s="10"/>
      <c r="O77" s="15"/>
      <c r="P77" s="10"/>
      <c r="Q77" s="15"/>
      <c r="R77" s="10"/>
      <c r="S77" s="15"/>
      <c r="T77" s="10"/>
      <c r="U77" s="15"/>
      <c r="V77" s="11"/>
      <c r="W77" s="15"/>
      <c r="X77" s="10"/>
      <c r="Y77" s="15"/>
      <c r="Z77" s="27"/>
      <c r="AA77" s="15">
        <f>SUM(C77:Y77)</f>
        <v>157323252.13999999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1">
        <v>30534729.289999999</v>
      </c>
      <c r="H78" s="10"/>
      <c r="I78" s="61">
        <v>32084743.59</v>
      </c>
      <c r="J78" s="10"/>
      <c r="K78" s="15"/>
      <c r="L78" s="10"/>
      <c r="M78" s="15"/>
      <c r="N78" s="10"/>
      <c r="O78" s="15"/>
      <c r="P78" s="10"/>
      <c r="Q78" s="15"/>
      <c r="R78" s="10"/>
      <c r="S78" s="15"/>
      <c r="T78" s="10"/>
      <c r="U78" s="15"/>
      <c r="V78" s="11"/>
      <c r="W78" s="15"/>
      <c r="X78" s="10"/>
      <c r="Y78" s="15"/>
      <c r="Z78" s="27"/>
      <c r="AA78" s="15">
        <f>SUM(C78:Y78)</f>
        <v>146118612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1">
        <v>1816047.09</v>
      </c>
      <c r="H79" s="10"/>
      <c r="I79" s="61">
        <v>1718161.53</v>
      </c>
      <c r="J79" s="10"/>
      <c r="K79" s="15"/>
      <c r="L79" s="10"/>
      <c r="M79" s="15"/>
      <c r="N79" s="10"/>
      <c r="O79" s="15"/>
      <c r="P79" s="10"/>
      <c r="Q79" s="15"/>
      <c r="R79" s="10"/>
      <c r="S79" s="15"/>
      <c r="T79" s="10"/>
      <c r="U79" s="15"/>
      <c r="V79" s="11"/>
      <c r="W79" s="15"/>
      <c r="X79" s="10"/>
      <c r="Y79" s="15"/>
      <c r="Z79" s="27"/>
      <c r="AA79" s="15">
        <f t="shared" ref="AA79:AA83" si="9">SUM(C79:Y79)</f>
        <v>7612339.3899999997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1">
        <v>617456.01</v>
      </c>
      <c r="H80" s="10"/>
      <c r="I80" s="61">
        <v>584174.92000000004</v>
      </c>
      <c r="J80" s="10"/>
      <c r="K80" s="15"/>
      <c r="L80" s="10"/>
      <c r="M80" s="15"/>
      <c r="N80" s="10"/>
      <c r="O80" s="15"/>
      <c r="P80" s="10"/>
      <c r="Q80" s="15"/>
      <c r="R80" s="10"/>
      <c r="S80" s="15"/>
      <c r="T80" s="10"/>
      <c r="U80" s="15"/>
      <c r="V80" s="11"/>
      <c r="W80" s="15"/>
      <c r="X80" s="10"/>
      <c r="Y80" s="15"/>
      <c r="Z80" s="27"/>
      <c r="AA80" s="15">
        <f t="shared" si="9"/>
        <v>2588195.39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1">
        <v>236086.12</v>
      </c>
      <c r="H81" s="10"/>
      <c r="I81" s="61">
        <v>223361</v>
      </c>
      <c r="J81" s="10"/>
      <c r="K81" s="15"/>
      <c r="L81" s="10"/>
      <c r="M81" s="15"/>
      <c r="N81" s="10"/>
      <c r="O81" s="15"/>
      <c r="P81" s="10"/>
      <c r="Q81" s="15"/>
      <c r="R81" s="10"/>
      <c r="S81" s="15"/>
      <c r="T81" s="10"/>
      <c r="U81" s="15"/>
      <c r="V81" s="11"/>
      <c r="W81" s="15"/>
      <c r="X81" s="10"/>
      <c r="Y81" s="15"/>
      <c r="Z81" s="27"/>
      <c r="AA81" s="15">
        <f t="shared" si="9"/>
        <v>989604.12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1">
        <v>90802.35</v>
      </c>
      <c r="H82" s="10"/>
      <c r="I82" s="61">
        <v>85908.08</v>
      </c>
      <c r="J82" s="10"/>
      <c r="K82" s="15"/>
      <c r="L82" s="10"/>
      <c r="M82" s="15"/>
      <c r="N82" s="10"/>
      <c r="O82" s="15"/>
      <c r="P82" s="10"/>
      <c r="Q82" s="15"/>
      <c r="R82" s="10"/>
      <c r="S82" s="15"/>
      <c r="T82" s="10"/>
      <c r="U82" s="15"/>
      <c r="V82" s="11"/>
      <c r="W82" s="15"/>
      <c r="X82" s="10"/>
      <c r="Y82" s="15"/>
      <c r="Z82" s="27"/>
      <c r="AA82" s="15">
        <f t="shared" si="9"/>
        <v>380616.97000000003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1">
        <v>36320.94</v>
      </c>
      <c r="H83" s="10"/>
      <c r="I83" s="61">
        <v>34363.230000000003</v>
      </c>
      <c r="J83" s="10"/>
      <c r="K83" s="15"/>
      <c r="L83" s="10"/>
      <c r="M83" s="15"/>
      <c r="N83" s="10"/>
      <c r="O83" s="15"/>
      <c r="P83" s="10"/>
      <c r="Q83" s="15"/>
      <c r="R83" s="10"/>
      <c r="S83" s="15"/>
      <c r="T83" s="10"/>
      <c r="U83" s="15"/>
      <c r="V83" s="11"/>
      <c r="W83" s="15"/>
      <c r="X83" s="10"/>
      <c r="Y83" s="15"/>
      <c r="Z83" s="27"/>
      <c r="AA83" s="15">
        <f t="shared" si="9"/>
        <v>152246.78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1"/>
      <c r="H84" s="10"/>
      <c r="I84" s="61"/>
      <c r="J84" s="10"/>
      <c r="K84" s="15"/>
      <c r="L84" s="10"/>
      <c r="M84" s="10"/>
      <c r="N84" s="10"/>
      <c r="O84" s="10"/>
      <c r="P84" s="10"/>
      <c r="Q84" s="10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1"/>
      <c r="H85" s="10"/>
      <c r="I85" s="61"/>
      <c r="J85" s="10"/>
      <c r="K85" s="15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1"/>
      <c r="H86" s="10"/>
      <c r="I86" s="61"/>
      <c r="J86" s="10"/>
      <c r="K86" s="15"/>
      <c r="L86" s="10"/>
      <c r="M86" s="10"/>
      <c r="N86" s="10"/>
      <c r="O86" s="10"/>
      <c r="P86" s="10"/>
      <c r="Q86" s="10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1">
        <v>22780576.530000001</v>
      </c>
      <c r="H87" s="10"/>
      <c r="I87" s="61">
        <v>19787430.609999999</v>
      </c>
      <c r="J87" s="10"/>
      <c r="K87" s="15"/>
      <c r="L87" s="10"/>
      <c r="M87" s="15"/>
      <c r="N87" s="10"/>
      <c r="O87" s="15"/>
      <c r="P87" s="10"/>
      <c r="Q87" s="15"/>
      <c r="R87" s="10"/>
      <c r="S87" s="15"/>
      <c r="T87" s="10"/>
      <c r="U87" s="15"/>
      <c r="V87" s="11"/>
      <c r="W87" s="15"/>
      <c r="X87" s="10"/>
      <c r="Y87" s="15"/>
      <c r="Z87" s="27"/>
      <c r="AA87" s="15">
        <f t="shared" ref="AA87:AA90" si="10">SUM(C87:Y87)</f>
        <v>96414550.709999993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1">
        <v>553985.6</v>
      </c>
      <c r="H88" s="10"/>
      <c r="I88" s="61">
        <v>537888.36</v>
      </c>
      <c r="J88" s="10"/>
      <c r="K88" s="15"/>
      <c r="L88" s="10"/>
      <c r="M88" s="15"/>
      <c r="N88" s="10"/>
      <c r="O88" s="15"/>
      <c r="P88" s="10"/>
      <c r="Q88" s="15"/>
      <c r="R88" s="10"/>
      <c r="S88" s="15"/>
      <c r="T88" s="10"/>
      <c r="U88" s="15"/>
      <c r="V88" s="11"/>
      <c r="W88" s="15"/>
      <c r="X88" s="10"/>
      <c r="Y88" s="15"/>
      <c r="Z88" s="27"/>
      <c r="AA88" s="15">
        <f t="shared" si="10"/>
        <v>2420427.81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1">
        <v>77557.98</v>
      </c>
      <c r="H89" s="10"/>
      <c r="I89" s="61">
        <v>75304.37</v>
      </c>
      <c r="J89" s="10"/>
      <c r="K89" s="15"/>
      <c r="L89" s="10"/>
      <c r="M89" s="15"/>
      <c r="N89" s="10"/>
      <c r="O89" s="15"/>
      <c r="P89" s="10"/>
      <c r="Q89" s="15"/>
      <c r="R89" s="10"/>
      <c r="S89" s="15"/>
      <c r="T89" s="10"/>
      <c r="U89" s="15"/>
      <c r="V89" s="11"/>
      <c r="W89" s="15"/>
      <c r="X89" s="10"/>
      <c r="Y89" s="15"/>
      <c r="Z89" s="27"/>
      <c r="AA89" s="15">
        <f t="shared" si="10"/>
        <v>338859.88999999996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1">
        <v>11079.71</v>
      </c>
      <c r="H90" s="10"/>
      <c r="I90" s="61">
        <v>10757.77</v>
      </c>
      <c r="J90" s="10"/>
      <c r="K90" s="15"/>
      <c r="L90" s="10"/>
      <c r="M90" s="15"/>
      <c r="N90" s="10"/>
      <c r="O90" s="15"/>
      <c r="P90" s="10"/>
      <c r="Q90" s="15"/>
      <c r="R90" s="10"/>
      <c r="S90" s="15"/>
      <c r="T90" s="10"/>
      <c r="U90" s="15"/>
      <c r="V90" s="11"/>
      <c r="W90" s="15"/>
      <c r="X90" s="10"/>
      <c r="Y90" s="15"/>
      <c r="Z90" s="27"/>
      <c r="AA90" s="15">
        <f t="shared" si="10"/>
        <v>48408.56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1"/>
      <c r="H91" s="10"/>
      <c r="I91" s="61"/>
      <c r="J91" s="10"/>
      <c r="K91" s="15"/>
      <c r="L91" s="10"/>
      <c r="M91" s="10"/>
      <c r="N91" s="10"/>
      <c r="O91" s="10"/>
      <c r="P91" s="10"/>
      <c r="Q91" s="10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1">
        <v>1281797</v>
      </c>
      <c r="H92" s="10"/>
      <c r="I92" s="61">
        <v>1104854.48</v>
      </c>
      <c r="J92" s="10"/>
      <c r="K92" s="15"/>
      <c r="L92" s="10"/>
      <c r="M92" s="15"/>
      <c r="N92" s="10"/>
      <c r="O92" s="15"/>
      <c r="P92" s="10"/>
      <c r="Q92" s="15"/>
      <c r="R92" s="10"/>
      <c r="S92" s="15"/>
      <c r="T92" s="10"/>
      <c r="U92" s="15"/>
      <c r="V92" s="11"/>
      <c r="W92" s="15"/>
      <c r="X92" s="10"/>
      <c r="Y92" s="15"/>
      <c r="Z92" s="27"/>
      <c r="AA92" s="15">
        <f t="shared" ref="AA92:AA94" si="11">SUM(C92:Y92)</f>
        <v>4853869.9499999993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1">
        <v>169195.34</v>
      </c>
      <c r="H93" s="10"/>
      <c r="I93" s="61">
        <v>146942.76</v>
      </c>
      <c r="J93" s="10"/>
      <c r="K93" s="15"/>
      <c r="L93" s="10"/>
      <c r="M93" s="15"/>
      <c r="N93" s="10"/>
      <c r="O93" s="15"/>
      <c r="P93" s="10"/>
      <c r="Q93" s="15"/>
      <c r="R93" s="10"/>
      <c r="S93" s="15"/>
      <c r="T93" s="10"/>
      <c r="U93" s="15"/>
      <c r="V93" s="11"/>
      <c r="W93" s="15"/>
      <c r="X93" s="10"/>
      <c r="Y93" s="15"/>
      <c r="Z93" s="27"/>
      <c r="AA93" s="15">
        <f t="shared" si="11"/>
        <v>653982.09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1">
        <v>24170.76</v>
      </c>
      <c r="H94" s="10"/>
      <c r="I94" s="61">
        <v>20991.82</v>
      </c>
      <c r="J94" s="10"/>
      <c r="K94" s="15"/>
      <c r="L94" s="10"/>
      <c r="M94" s="15"/>
      <c r="N94" s="10"/>
      <c r="O94" s="15"/>
      <c r="P94" s="10"/>
      <c r="Q94" s="15"/>
      <c r="R94" s="10"/>
      <c r="S94" s="15"/>
      <c r="T94" s="10"/>
      <c r="U94" s="15"/>
      <c r="V94" s="11"/>
      <c r="W94" s="15"/>
      <c r="X94" s="10"/>
      <c r="Y94" s="15"/>
      <c r="Z94" s="27"/>
      <c r="AA94" s="15">
        <f t="shared" si="11"/>
        <v>93426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1">
        <v>33709056.240000002</v>
      </c>
      <c r="H100" s="10"/>
      <c r="I100" s="61">
        <v>34269225.369999997</v>
      </c>
      <c r="J100" s="10"/>
      <c r="K100" s="15"/>
      <c r="L100" s="10"/>
      <c r="M100" s="15"/>
      <c r="N100" s="10"/>
      <c r="O100" s="15"/>
      <c r="P100" s="10"/>
      <c r="Q100" s="15"/>
      <c r="R100" s="10"/>
      <c r="S100" s="15"/>
      <c r="T100" s="10"/>
      <c r="U100" s="15"/>
      <c r="V100" s="11"/>
      <c r="W100" s="15"/>
      <c r="X100" s="10"/>
      <c r="Y100" s="15"/>
      <c r="Z100" s="27"/>
      <c r="AA100" s="15">
        <f>SUM(C100:Y100)</f>
        <v>130347351.84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1">
        <v>31871139.98</v>
      </c>
      <c r="H101" s="10"/>
      <c r="I101" s="61">
        <v>32212232.309999999</v>
      </c>
      <c r="J101" s="10"/>
      <c r="K101" s="15"/>
      <c r="L101" s="10"/>
      <c r="M101" s="15"/>
      <c r="N101" s="10"/>
      <c r="O101" s="15"/>
      <c r="P101" s="10"/>
      <c r="Q101" s="15"/>
      <c r="R101" s="10"/>
      <c r="S101" s="15"/>
      <c r="T101" s="10"/>
      <c r="U101" s="15"/>
      <c r="V101" s="11"/>
      <c r="W101" s="15"/>
      <c r="X101" s="10"/>
      <c r="Y101" s="15"/>
      <c r="Z101" s="27"/>
      <c r="AA101" s="15">
        <f>SUM(C101:Y101)</f>
        <v>122536941.69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1">
        <v>1061052.03</v>
      </c>
      <c r="H102" s="10"/>
      <c r="I102" s="61">
        <v>1388863.92</v>
      </c>
      <c r="J102" s="10"/>
      <c r="K102" s="15"/>
      <c r="L102" s="10"/>
      <c r="M102" s="15"/>
      <c r="N102" s="10"/>
      <c r="O102" s="15"/>
      <c r="P102" s="10"/>
      <c r="Q102" s="15"/>
      <c r="R102" s="10"/>
      <c r="S102" s="15"/>
      <c r="T102" s="10"/>
      <c r="U102" s="15"/>
      <c r="V102" s="11"/>
      <c r="W102" s="15"/>
      <c r="X102" s="10"/>
      <c r="Y102" s="15"/>
      <c r="Z102" s="27"/>
      <c r="AA102" s="15">
        <f t="shared" ref="AA102:AA106" si="12">SUM(C102:Y102)</f>
        <v>5136682.34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1">
        <v>360757.69</v>
      </c>
      <c r="H103" s="10"/>
      <c r="I103" s="61">
        <v>472213.73</v>
      </c>
      <c r="J103" s="10"/>
      <c r="K103" s="15"/>
      <c r="L103" s="10"/>
      <c r="M103" s="15"/>
      <c r="N103" s="10"/>
      <c r="O103" s="15"/>
      <c r="P103" s="10"/>
      <c r="Q103" s="15"/>
      <c r="R103" s="10"/>
      <c r="S103" s="15"/>
      <c r="T103" s="10"/>
      <c r="U103" s="15"/>
      <c r="V103" s="11"/>
      <c r="W103" s="15"/>
      <c r="X103" s="10"/>
      <c r="Y103" s="15"/>
      <c r="Z103" s="27"/>
      <c r="AA103" s="15">
        <f t="shared" si="12"/>
        <v>1746471.99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1">
        <v>137936.76</v>
      </c>
      <c r="H104" s="10"/>
      <c r="I104" s="61">
        <v>180552.31</v>
      </c>
      <c r="J104" s="10"/>
      <c r="K104" s="15"/>
      <c r="L104" s="10"/>
      <c r="M104" s="15"/>
      <c r="N104" s="10"/>
      <c r="O104" s="15"/>
      <c r="P104" s="10"/>
      <c r="Q104" s="15"/>
      <c r="R104" s="10"/>
      <c r="S104" s="15"/>
      <c r="T104" s="10"/>
      <c r="U104" s="15"/>
      <c r="V104" s="11"/>
      <c r="W104" s="15"/>
      <c r="X104" s="10"/>
      <c r="Y104" s="15"/>
      <c r="Z104" s="27"/>
      <c r="AA104" s="15">
        <f t="shared" si="12"/>
        <v>667768.69999999995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1">
        <v>53052.6</v>
      </c>
      <c r="H105" s="10"/>
      <c r="I105" s="61">
        <v>69443.199999999997</v>
      </c>
      <c r="J105" s="10"/>
      <c r="K105" s="15"/>
      <c r="L105" s="10"/>
      <c r="M105" s="15"/>
      <c r="N105" s="10"/>
      <c r="O105" s="15"/>
      <c r="P105" s="10"/>
      <c r="Q105" s="15"/>
      <c r="R105" s="10"/>
      <c r="S105" s="15"/>
      <c r="T105" s="10"/>
      <c r="U105" s="15"/>
      <c r="V105" s="11"/>
      <c r="W105" s="15"/>
      <c r="X105" s="10"/>
      <c r="Y105" s="15"/>
      <c r="Z105" s="27"/>
      <c r="AA105" s="15">
        <f t="shared" si="12"/>
        <v>256834.12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1">
        <v>21221.040000000001</v>
      </c>
      <c r="H106" s="10"/>
      <c r="I106" s="61">
        <v>27777.279999999999</v>
      </c>
      <c r="J106" s="10"/>
      <c r="K106" s="15"/>
      <c r="L106" s="10"/>
      <c r="M106" s="15"/>
      <c r="N106" s="10"/>
      <c r="O106" s="15"/>
      <c r="P106" s="10"/>
      <c r="Q106" s="15"/>
      <c r="R106" s="10"/>
      <c r="S106" s="15"/>
      <c r="T106" s="10"/>
      <c r="U106" s="15"/>
      <c r="V106" s="11"/>
      <c r="W106" s="15"/>
      <c r="X106" s="10"/>
      <c r="Y106" s="15"/>
      <c r="Z106" s="27"/>
      <c r="AA106" s="15">
        <f t="shared" si="12"/>
        <v>102733.65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1"/>
      <c r="H107" s="10"/>
      <c r="I107" s="61"/>
      <c r="J107" s="10"/>
      <c r="K107" s="15"/>
      <c r="L107" s="10"/>
      <c r="M107" s="10"/>
      <c r="N107" s="10"/>
      <c r="O107" s="10"/>
      <c r="P107" s="10"/>
      <c r="Q107" s="10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1"/>
      <c r="H108" s="10"/>
      <c r="I108" s="61"/>
      <c r="J108" s="10"/>
      <c r="K108" s="15"/>
      <c r="L108" s="10"/>
      <c r="M108" s="10"/>
      <c r="N108" s="10"/>
      <c r="O108" s="10"/>
      <c r="P108" s="10"/>
      <c r="Q108" s="10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1"/>
      <c r="H109" s="10"/>
      <c r="I109" s="61"/>
      <c r="J109" s="10"/>
      <c r="K109" s="15"/>
      <c r="L109" s="10"/>
      <c r="M109" s="10"/>
      <c r="N109" s="10"/>
      <c r="O109" s="10"/>
      <c r="P109" s="10"/>
      <c r="Q109" s="10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1">
        <v>8876464.3200000003</v>
      </c>
      <c r="H110" s="10"/>
      <c r="I110" s="61">
        <v>11119001.41</v>
      </c>
      <c r="J110" s="10"/>
      <c r="K110" s="15"/>
      <c r="L110" s="10"/>
      <c r="M110" s="15"/>
      <c r="N110" s="10"/>
      <c r="O110" s="15"/>
      <c r="P110" s="10"/>
      <c r="Q110" s="15"/>
      <c r="R110" s="10"/>
      <c r="S110" s="15"/>
      <c r="T110" s="10"/>
      <c r="U110" s="15"/>
      <c r="V110" s="11"/>
      <c r="W110" s="15"/>
      <c r="X110" s="10"/>
      <c r="Y110" s="15"/>
      <c r="Z110" s="27"/>
      <c r="AA110" s="15">
        <f t="shared" ref="AA110:AA113" si="13">SUM(C110:Y110)</f>
        <v>49147679.929999992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1">
        <v>254942.75</v>
      </c>
      <c r="H111" s="10"/>
      <c r="I111" s="61">
        <v>453298.94</v>
      </c>
      <c r="J111" s="10"/>
      <c r="K111" s="15"/>
      <c r="L111" s="10"/>
      <c r="M111" s="29"/>
      <c r="N111" s="10"/>
      <c r="O111" s="15"/>
      <c r="P111" s="10"/>
      <c r="Q111" s="15"/>
      <c r="R111" s="10"/>
      <c r="S111" s="15"/>
      <c r="T111" s="10"/>
      <c r="U111" s="15"/>
      <c r="V111" s="11"/>
      <c r="W111" s="15"/>
      <c r="X111" s="10"/>
      <c r="Y111" s="15"/>
      <c r="Z111" s="27"/>
      <c r="AA111" s="15">
        <f t="shared" si="13"/>
        <v>1216101.32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1">
        <v>35691.99</v>
      </c>
      <c r="H112" s="10"/>
      <c r="I112" s="61">
        <v>63461.85</v>
      </c>
      <c r="J112" s="10"/>
      <c r="K112" s="15"/>
      <c r="L112" s="10"/>
      <c r="M112" s="29"/>
      <c r="N112" s="10"/>
      <c r="O112" s="15"/>
      <c r="P112" s="10"/>
      <c r="Q112" s="15"/>
      <c r="R112" s="10"/>
      <c r="S112" s="15"/>
      <c r="T112" s="10"/>
      <c r="U112" s="15"/>
      <c r="V112" s="11"/>
      <c r="W112" s="15"/>
      <c r="X112" s="10"/>
      <c r="Y112" s="15"/>
      <c r="Z112" s="27"/>
      <c r="AA112" s="15">
        <f t="shared" si="13"/>
        <v>170254.19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1">
        <v>5098.8599999999997</v>
      </c>
      <c r="H113" s="10"/>
      <c r="I113" s="61">
        <v>9065.98</v>
      </c>
      <c r="J113" s="10"/>
      <c r="K113" s="15"/>
      <c r="L113" s="10"/>
      <c r="M113" s="29"/>
      <c r="N113" s="10"/>
      <c r="O113" s="15"/>
      <c r="P113" s="10"/>
      <c r="Q113" s="15"/>
      <c r="R113" s="10"/>
      <c r="S113" s="15"/>
      <c r="T113" s="10"/>
      <c r="U113" s="15"/>
      <c r="V113" s="11"/>
      <c r="W113" s="15"/>
      <c r="X113" s="10"/>
      <c r="Y113" s="15"/>
      <c r="Z113" s="27"/>
      <c r="AA113" s="15">
        <f t="shared" si="13"/>
        <v>24322.03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1"/>
      <c r="H114" s="10"/>
      <c r="I114" s="61"/>
      <c r="J114" s="10"/>
      <c r="K114" s="15"/>
      <c r="L114" s="10"/>
      <c r="M114" s="10"/>
      <c r="N114" s="10"/>
      <c r="P114" s="10"/>
      <c r="Q114" s="10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1">
        <v>0</v>
      </c>
      <c r="H115" s="10"/>
      <c r="I115" s="61">
        <v>0</v>
      </c>
      <c r="J115" s="10"/>
      <c r="K115" s="15"/>
      <c r="L115" s="10"/>
      <c r="M115" s="15"/>
      <c r="N115" s="10"/>
      <c r="O115" s="15"/>
      <c r="P115" s="10"/>
      <c r="Q115" s="15"/>
      <c r="R115" s="10"/>
      <c r="S115" s="15"/>
      <c r="T115" s="10"/>
      <c r="U115" s="15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1">
        <v>0</v>
      </c>
      <c r="H116" s="10"/>
      <c r="I116" s="61">
        <v>0</v>
      </c>
      <c r="J116" s="10"/>
      <c r="K116" s="15"/>
      <c r="L116" s="10"/>
      <c r="M116" s="15"/>
      <c r="N116" s="10"/>
      <c r="O116" s="15"/>
      <c r="P116" s="10"/>
      <c r="Q116" s="15"/>
      <c r="R116" s="10"/>
      <c r="S116" s="15"/>
      <c r="T116" s="10"/>
      <c r="U116" s="15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1">
        <v>0</v>
      </c>
      <c r="H117" s="10"/>
      <c r="I117" s="61">
        <v>0</v>
      </c>
      <c r="J117" s="10"/>
      <c r="K117" s="15"/>
      <c r="L117" s="10"/>
      <c r="M117" s="15"/>
      <c r="N117" s="10"/>
      <c r="O117" s="15"/>
      <c r="P117" s="10"/>
      <c r="Q117" s="15"/>
      <c r="R117" s="10"/>
      <c r="S117" s="15"/>
      <c r="T117" s="10"/>
      <c r="U117" s="15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1">
        <v>31481256.359999999</v>
      </c>
      <c r="H123" s="10"/>
      <c r="I123" s="61">
        <v>34175336.030000001</v>
      </c>
      <c r="J123" s="10"/>
      <c r="K123" s="15"/>
      <c r="L123" s="10"/>
      <c r="M123" s="29"/>
      <c r="N123" s="10"/>
      <c r="O123" s="15"/>
      <c r="P123" s="10"/>
      <c r="Q123" s="15"/>
      <c r="R123" s="10"/>
      <c r="S123" s="15"/>
      <c r="T123" s="10"/>
      <c r="U123" s="15"/>
      <c r="V123" s="11"/>
      <c r="W123" s="15"/>
      <c r="X123" s="10"/>
      <c r="Y123" s="15"/>
      <c r="Z123" s="27"/>
      <c r="AA123" s="15">
        <f>SUM(C123:Y123)</f>
        <v>100935525.97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1">
        <v>27342780.030000001</v>
      </c>
      <c r="H124" s="10"/>
      <c r="I124" s="61">
        <v>28963804.879999999</v>
      </c>
      <c r="J124" s="10"/>
      <c r="K124" s="15"/>
      <c r="L124" s="10"/>
      <c r="M124" s="29"/>
      <c r="N124" s="10"/>
      <c r="O124" s="15"/>
      <c r="P124" s="10"/>
      <c r="Q124" s="15"/>
      <c r="R124" s="10"/>
      <c r="S124" s="15"/>
      <c r="T124" s="10"/>
      <c r="U124" s="15"/>
      <c r="V124" s="11"/>
      <c r="W124" s="15"/>
      <c r="X124" s="10"/>
      <c r="Y124" s="15"/>
      <c r="Z124" s="27"/>
      <c r="AA124" s="15">
        <f>SUM(C124:Y124)</f>
        <v>88060900.429999992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1">
        <v>-195078.38</v>
      </c>
      <c r="H125" s="10"/>
      <c r="I125" s="61">
        <v>231221.52</v>
      </c>
      <c r="J125" s="10"/>
      <c r="K125" s="15"/>
      <c r="L125" s="10"/>
      <c r="M125" s="29"/>
      <c r="N125" s="10"/>
      <c r="O125" s="15"/>
      <c r="P125" s="10"/>
      <c r="Q125" s="15"/>
      <c r="R125" s="10"/>
      <c r="S125" s="15"/>
      <c r="T125" s="10"/>
      <c r="U125" s="15"/>
      <c r="V125" s="11"/>
      <c r="W125" s="15"/>
      <c r="X125" s="10"/>
      <c r="Y125" s="15"/>
      <c r="Z125" s="27"/>
      <c r="AA125" s="15">
        <f t="shared" ref="AA125:AA129" si="15">SUM(C125:Y125)</f>
        <v>882356.22000000009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1">
        <v>-66326.649999999994</v>
      </c>
      <c r="H126" s="10"/>
      <c r="I126" s="61">
        <v>78615.320000000007</v>
      </c>
      <c r="J126" s="10"/>
      <c r="K126" s="15"/>
      <c r="L126" s="10"/>
      <c r="M126" s="29"/>
      <c r="N126" s="10"/>
      <c r="O126" s="15"/>
      <c r="P126" s="10"/>
      <c r="Q126" s="15"/>
      <c r="R126" s="10"/>
      <c r="S126" s="15"/>
      <c r="T126" s="10"/>
      <c r="U126" s="15"/>
      <c r="V126" s="11"/>
      <c r="W126" s="15"/>
      <c r="X126" s="10"/>
      <c r="Y126" s="15"/>
      <c r="Z126" s="27"/>
      <c r="AA126" s="15">
        <f t="shared" si="15"/>
        <v>300001.12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1">
        <v>-25360.19</v>
      </c>
      <c r="H127" s="10"/>
      <c r="I127" s="61">
        <v>30058.799999999999</v>
      </c>
      <c r="J127" s="10"/>
      <c r="K127" s="15"/>
      <c r="L127" s="10"/>
      <c r="M127" s="29"/>
      <c r="N127" s="10"/>
      <c r="O127" s="15"/>
      <c r="P127" s="10"/>
      <c r="Q127" s="15"/>
      <c r="R127" s="10"/>
      <c r="S127" s="15"/>
      <c r="T127" s="10"/>
      <c r="U127" s="15"/>
      <c r="V127" s="11"/>
      <c r="W127" s="15"/>
      <c r="X127" s="10"/>
      <c r="Y127" s="15"/>
      <c r="Z127" s="27"/>
      <c r="AA127" s="15">
        <f t="shared" si="15"/>
        <v>114706.31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1">
        <v>-9753.92</v>
      </c>
      <c r="H128" s="10"/>
      <c r="I128" s="61">
        <v>11561.08</v>
      </c>
      <c r="J128" s="10"/>
      <c r="K128" s="15"/>
      <c r="L128" s="10"/>
      <c r="M128" s="29"/>
      <c r="N128" s="10"/>
      <c r="O128" s="15"/>
      <c r="P128" s="10"/>
      <c r="Q128" s="15"/>
      <c r="R128" s="10"/>
      <c r="S128" s="15"/>
      <c r="T128" s="10"/>
      <c r="U128" s="15"/>
      <c r="V128" s="11"/>
      <c r="W128" s="15"/>
      <c r="X128" s="10"/>
      <c r="Y128" s="15"/>
      <c r="Z128" s="27"/>
      <c r="AA128" s="15">
        <f t="shared" si="15"/>
        <v>44117.82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1">
        <v>-3901.57</v>
      </c>
      <c r="H129" s="10"/>
      <c r="I129" s="61">
        <v>4624.43</v>
      </c>
      <c r="J129" s="10"/>
      <c r="K129" s="15"/>
      <c r="L129" s="10"/>
      <c r="M129" s="29"/>
      <c r="N129" s="10"/>
      <c r="O129" s="15"/>
      <c r="P129" s="10"/>
      <c r="Q129" s="15"/>
      <c r="R129" s="10"/>
      <c r="S129" s="15"/>
      <c r="T129" s="10"/>
      <c r="U129" s="15"/>
      <c r="V129" s="11"/>
      <c r="W129" s="15"/>
      <c r="X129" s="10"/>
      <c r="Y129" s="15"/>
      <c r="Z129" s="27"/>
      <c r="AA129" s="15">
        <f t="shared" si="15"/>
        <v>17647.120000000003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1"/>
      <c r="H130" s="10"/>
      <c r="I130" s="61"/>
      <c r="J130" s="10"/>
      <c r="K130" s="15"/>
      <c r="L130" s="10"/>
      <c r="M130" s="10"/>
      <c r="N130" s="10"/>
      <c r="O130" s="10"/>
      <c r="P130" s="10"/>
      <c r="Q130" s="10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1"/>
      <c r="H131" s="10"/>
      <c r="I131" s="61"/>
      <c r="J131" s="10"/>
      <c r="K131" s="15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1"/>
      <c r="H132" s="10"/>
      <c r="I132" s="61"/>
      <c r="J132" s="10"/>
      <c r="K132" s="15"/>
      <c r="L132" s="10"/>
      <c r="M132" s="10"/>
      <c r="N132" s="10"/>
      <c r="O132" s="10"/>
      <c r="P132" s="10"/>
      <c r="Q132" s="10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1">
        <v>40523331.969999999</v>
      </c>
      <c r="H133" s="10"/>
      <c r="I133" s="61">
        <v>51324310.780000001</v>
      </c>
      <c r="J133" s="10"/>
      <c r="K133" s="15"/>
      <c r="L133" s="10"/>
      <c r="M133" s="51"/>
      <c r="N133" s="10"/>
      <c r="O133" s="29"/>
      <c r="P133" s="10"/>
      <c r="Q133" s="29"/>
      <c r="R133" s="10"/>
      <c r="S133" s="15"/>
      <c r="T133" s="10"/>
      <c r="U133" s="15"/>
      <c r="V133" s="11"/>
      <c r="W133" s="15"/>
      <c r="X133" s="10"/>
      <c r="Y133" s="15"/>
      <c r="Z133" s="27"/>
      <c r="AA133" s="15">
        <f t="shared" ref="AA133:AA136" si="16">SUM(C133:Y133)</f>
        <v>126487421.56999999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1">
        <v>518333.3</v>
      </c>
      <c r="H134" s="10"/>
      <c r="I134" s="61">
        <v>401773.61</v>
      </c>
      <c r="J134" s="10"/>
      <c r="K134" s="15"/>
      <c r="L134" s="10"/>
      <c r="M134" s="51"/>
      <c r="N134" s="10"/>
      <c r="O134" s="29"/>
      <c r="P134" s="10"/>
      <c r="Q134" s="29"/>
      <c r="R134" s="10"/>
      <c r="S134" s="15"/>
      <c r="T134" s="10"/>
      <c r="U134" s="15"/>
      <c r="V134" s="11"/>
      <c r="W134" s="15"/>
      <c r="X134" s="10"/>
      <c r="Y134" s="15"/>
      <c r="Z134" s="27"/>
      <c r="AA134" s="15">
        <f t="shared" si="16"/>
        <v>1531628.0499999998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1">
        <v>72566.66</v>
      </c>
      <c r="H135" s="10"/>
      <c r="I135" s="61">
        <v>56248.31</v>
      </c>
      <c r="J135" s="10"/>
      <c r="K135" s="15"/>
      <c r="L135" s="10"/>
      <c r="M135" s="51"/>
      <c r="N135" s="10"/>
      <c r="O135" s="29"/>
      <c r="P135" s="10"/>
      <c r="Q135" s="29"/>
      <c r="R135" s="10"/>
      <c r="S135" s="15"/>
      <c r="T135" s="10"/>
      <c r="U135" s="15"/>
      <c r="V135" s="11"/>
      <c r="W135" s="15"/>
      <c r="X135" s="10"/>
      <c r="Y135" s="15"/>
      <c r="Z135" s="27"/>
      <c r="AA135" s="15">
        <f t="shared" si="16"/>
        <v>214427.93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1">
        <v>10366.67</v>
      </c>
      <c r="H136" s="10"/>
      <c r="I136" s="61">
        <v>8035.47</v>
      </c>
      <c r="J136" s="10"/>
      <c r="K136" s="15"/>
      <c r="L136" s="10"/>
      <c r="M136" s="51"/>
      <c r="N136" s="10"/>
      <c r="O136" s="29"/>
      <c r="P136" s="10"/>
      <c r="Q136" s="29"/>
      <c r="R136" s="10"/>
      <c r="S136" s="15"/>
      <c r="T136" s="10"/>
      <c r="U136" s="15"/>
      <c r="V136" s="11"/>
      <c r="W136" s="15"/>
      <c r="X136" s="10"/>
      <c r="Y136" s="15"/>
      <c r="Z136" s="27"/>
      <c r="AA136" s="15">
        <f t="shared" si="16"/>
        <v>30632.57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1"/>
      <c r="H137" s="10"/>
      <c r="I137" s="61"/>
      <c r="J137" s="10"/>
      <c r="K137" s="15"/>
      <c r="L137" s="10"/>
      <c r="M137" s="10"/>
      <c r="N137" s="10"/>
      <c r="O137" s="10"/>
      <c r="P137" s="10"/>
      <c r="Q137" s="10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1">
        <v>0</v>
      </c>
      <c r="H138" s="10"/>
      <c r="I138" s="61">
        <v>0</v>
      </c>
      <c r="J138" s="10"/>
      <c r="K138" s="15"/>
      <c r="L138" s="10"/>
      <c r="M138" s="15"/>
      <c r="N138" s="10"/>
      <c r="O138" s="15"/>
      <c r="P138" s="10"/>
      <c r="Q138" s="15"/>
      <c r="R138" s="10"/>
      <c r="S138" s="15"/>
      <c r="T138" s="10"/>
      <c r="U138" s="15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1">
        <v>0</v>
      </c>
      <c r="H139" s="10"/>
      <c r="I139" s="61">
        <v>0</v>
      </c>
      <c r="J139" s="10"/>
      <c r="K139" s="15"/>
      <c r="L139" s="10"/>
      <c r="M139" s="15"/>
      <c r="N139" s="10"/>
      <c r="O139" s="15"/>
      <c r="P139" s="10"/>
      <c r="Q139" s="15"/>
      <c r="R139" s="10"/>
      <c r="S139" s="15"/>
      <c r="T139" s="10"/>
      <c r="U139" s="15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1">
        <v>0</v>
      </c>
      <c r="H140" s="10"/>
      <c r="I140" s="61">
        <v>0</v>
      </c>
      <c r="J140" s="10"/>
      <c r="K140" s="15"/>
      <c r="L140" s="10"/>
      <c r="M140" s="15"/>
      <c r="N140" s="10"/>
      <c r="O140" s="15"/>
      <c r="P140" s="10"/>
      <c r="Q140" s="15"/>
      <c r="R140" s="10"/>
      <c r="S140" s="15"/>
      <c r="T140" s="10"/>
      <c r="U140" s="15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10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1">
        <v>947233179.26999998</v>
      </c>
      <c r="H147" s="10"/>
      <c r="I147" s="61">
        <v>1025252455.16</v>
      </c>
      <c r="J147" s="10"/>
      <c r="K147" s="15"/>
      <c r="L147" s="10"/>
      <c r="M147" s="29"/>
      <c r="N147" s="10"/>
      <c r="O147" s="15"/>
      <c r="P147" s="10"/>
      <c r="Q147" s="15"/>
      <c r="R147" s="10"/>
      <c r="S147" s="15"/>
      <c r="T147" s="10"/>
      <c r="U147" s="15"/>
      <c r="V147" s="11"/>
      <c r="W147" s="15"/>
      <c r="X147" s="10"/>
      <c r="Y147" s="15"/>
      <c r="Z147" s="27"/>
      <c r="AA147" s="15">
        <f>SUM(C147:Y147)</f>
        <v>3718635390.29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1">
        <v>900239722.24000001</v>
      </c>
      <c r="H148" s="10"/>
      <c r="I148" s="61">
        <v>975299693.08000004</v>
      </c>
      <c r="J148" s="10"/>
      <c r="K148" s="15"/>
      <c r="L148" s="10"/>
      <c r="M148" s="29"/>
      <c r="N148" s="10"/>
      <c r="O148" s="15"/>
      <c r="P148" s="10"/>
      <c r="Q148" s="15"/>
      <c r="R148" s="10"/>
      <c r="S148" s="15"/>
      <c r="T148" s="10"/>
      <c r="U148" s="15"/>
      <c r="V148" s="11"/>
      <c r="W148" s="15"/>
      <c r="X148" s="10"/>
      <c r="Y148" s="15"/>
      <c r="Z148" s="27"/>
      <c r="AA148" s="15">
        <f>SUM(C148:Y148)</f>
        <v>3536726928.9700003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1">
        <v>33691828.020000003</v>
      </c>
      <c r="H149" s="10"/>
      <c r="I149" s="61">
        <v>36317774.909999996</v>
      </c>
      <c r="J149" s="10"/>
      <c r="K149" s="15"/>
      <c r="L149" s="10"/>
      <c r="M149" s="29"/>
      <c r="N149" s="10"/>
      <c r="O149" s="15"/>
      <c r="P149" s="10"/>
      <c r="Q149" s="15"/>
      <c r="R149" s="10"/>
      <c r="S149" s="15"/>
      <c r="T149" s="10"/>
      <c r="U149" s="15"/>
      <c r="V149" s="11"/>
      <c r="W149" s="15"/>
      <c r="X149" s="10"/>
      <c r="Y149" s="15"/>
      <c r="Z149" s="27"/>
      <c r="AA149" s="15">
        <f t="shared" ref="AA149:AA153" si="18">SUM(C149:Y149)</f>
        <v>131469612.56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1">
        <v>11455221.529999999</v>
      </c>
      <c r="H150" s="10"/>
      <c r="I150" s="61">
        <v>12348043.470000001</v>
      </c>
      <c r="J150" s="10"/>
      <c r="K150" s="15"/>
      <c r="L150" s="10"/>
      <c r="M150" s="29"/>
      <c r="N150" s="10"/>
      <c r="O150" s="15"/>
      <c r="P150" s="10"/>
      <c r="Q150" s="15"/>
      <c r="R150" s="10"/>
      <c r="S150" s="15"/>
      <c r="T150" s="10"/>
      <c r="U150" s="15"/>
      <c r="V150" s="11"/>
      <c r="W150" s="15"/>
      <c r="X150" s="10"/>
      <c r="Y150" s="15"/>
      <c r="Z150" s="27"/>
      <c r="AA150" s="15">
        <f t="shared" si="18"/>
        <v>44699668.280000001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1">
        <v>4379937.6399999997</v>
      </c>
      <c r="H151" s="10"/>
      <c r="I151" s="61">
        <v>4721310.74</v>
      </c>
      <c r="J151" s="10"/>
      <c r="K151" s="15"/>
      <c r="L151" s="10"/>
      <c r="M151" s="29"/>
      <c r="N151" s="10"/>
      <c r="O151" s="15"/>
      <c r="P151" s="10"/>
      <c r="Q151" s="15"/>
      <c r="R151" s="10"/>
      <c r="S151" s="15"/>
      <c r="T151" s="10"/>
      <c r="U151" s="15"/>
      <c r="V151" s="11"/>
      <c r="W151" s="15"/>
      <c r="X151" s="10"/>
      <c r="Y151" s="15"/>
      <c r="Z151" s="27"/>
      <c r="AA151" s="15">
        <f t="shared" si="18"/>
        <v>17091049.630000003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1">
        <v>1684591.4</v>
      </c>
      <c r="H152" s="10"/>
      <c r="I152" s="61">
        <v>1815888.75</v>
      </c>
      <c r="J152" s="10"/>
      <c r="K152" s="15"/>
      <c r="L152" s="10"/>
      <c r="M152" s="29"/>
      <c r="N152" s="10"/>
      <c r="O152" s="15"/>
      <c r="P152" s="10"/>
      <c r="Q152" s="15"/>
      <c r="R152" s="10"/>
      <c r="S152" s="15"/>
      <c r="T152" s="10"/>
      <c r="U152" s="15"/>
      <c r="V152" s="11"/>
      <c r="W152" s="15"/>
      <c r="X152" s="10"/>
      <c r="Y152" s="15"/>
      <c r="Z152" s="27"/>
      <c r="AA152" s="15">
        <f t="shared" si="18"/>
        <v>6573480.6400000006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1">
        <v>673836.56</v>
      </c>
      <c r="H153" s="10"/>
      <c r="I153" s="61">
        <v>726355.5</v>
      </c>
      <c r="J153" s="10"/>
      <c r="K153" s="15"/>
      <c r="L153" s="10"/>
      <c r="M153" s="29"/>
      <c r="N153" s="10"/>
      <c r="O153" s="15"/>
      <c r="P153" s="10"/>
      <c r="Q153" s="15"/>
      <c r="R153" s="10"/>
      <c r="S153" s="15"/>
      <c r="T153" s="10"/>
      <c r="U153" s="15"/>
      <c r="V153" s="11"/>
      <c r="W153" s="15"/>
      <c r="X153" s="10"/>
      <c r="Y153" s="15"/>
      <c r="Z153" s="27"/>
      <c r="AA153" s="15">
        <f t="shared" si="18"/>
        <v>2629392.2599999998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1"/>
      <c r="H154" s="10"/>
      <c r="I154" s="61"/>
      <c r="J154" s="10"/>
      <c r="K154" s="15"/>
      <c r="L154" s="10"/>
      <c r="M154" s="10"/>
      <c r="N154" s="10"/>
      <c r="O154" s="10"/>
      <c r="P154" s="10"/>
      <c r="Q154" s="10"/>
      <c r="R154" s="10"/>
      <c r="S154" s="10"/>
      <c r="T154" s="10"/>
      <c r="U154" s="11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1"/>
      <c r="H155" s="10"/>
      <c r="I155" s="61"/>
      <c r="J155" s="10"/>
      <c r="K155" s="15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1"/>
      <c r="H156" s="10"/>
      <c r="I156" s="61"/>
      <c r="J156" s="10"/>
      <c r="K156" s="15"/>
      <c r="L156" s="10"/>
      <c r="M156" s="10"/>
      <c r="N156" s="10"/>
      <c r="O156" s="10"/>
      <c r="P156" s="10"/>
      <c r="Q156" s="10"/>
      <c r="R156" s="10"/>
      <c r="S156" s="10"/>
      <c r="T156" s="10"/>
      <c r="U156" s="11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1">
        <v>781884677.42999995</v>
      </c>
      <c r="H157" s="10"/>
      <c r="I157" s="61">
        <v>859707976.71000004</v>
      </c>
      <c r="J157" s="10"/>
      <c r="K157" s="15"/>
      <c r="L157" s="10"/>
      <c r="M157" s="29"/>
      <c r="N157" s="10"/>
      <c r="O157" s="15"/>
      <c r="P157" s="10"/>
      <c r="Q157" s="15"/>
      <c r="R157" s="10"/>
      <c r="S157" s="15"/>
      <c r="T157" s="10"/>
      <c r="U157" s="15"/>
      <c r="V157" s="11"/>
      <c r="W157" s="15"/>
      <c r="X157" s="10"/>
      <c r="Y157" s="15"/>
      <c r="Z157" s="27"/>
      <c r="AA157" s="15">
        <f t="shared" ref="AA157:AA160" si="19">SUM(C157:Y157)</f>
        <v>3051066206.52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1">
        <v>13444594.710000001</v>
      </c>
      <c r="H158" s="10"/>
      <c r="I158" s="61">
        <v>15592946.93</v>
      </c>
      <c r="J158" s="10"/>
      <c r="K158" s="15"/>
      <c r="L158" s="10"/>
      <c r="M158" s="29"/>
      <c r="N158" s="10"/>
      <c r="O158" s="15"/>
      <c r="P158" s="10"/>
      <c r="Q158" s="15"/>
      <c r="R158" s="10"/>
      <c r="S158" s="15"/>
      <c r="T158" s="10"/>
      <c r="U158" s="15"/>
      <c r="V158" s="11"/>
      <c r="W158" s="15"/>
      <c r="X158" s="10"/>
      <c r="Y158" s="15"/>
      <c r="Z158" s="27"/>
      <c r="AA158" s="15">
        <f t="shared" si="19"/>
        <v>59019856.800000004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1">
        <v>1882243.26</v>
      </c>
      <c r="H159" s="10"/>
      <c r="I159" s="61">
        <v>2183012.5699999998</v>
      </c>
      <c r="J159" s="10"/>
      <c r="K159" s="15"/>
      <c r="L159" s="10"/>
      <c r="M159" s="29"/>
      <c r="N159" s="10"/>
      <c r="O159" s="15"/>
      <c r="P159" s="10"/>
      <c r="Q159" s="15"/>
      <c r="R159" s="10"/>
      <c r="S159" s="15"/>
      <c r="T159" s="10"/>
      <c r="U159" s="15"/>
      <c r="V159" s="11"/>
      <c r="W159" s="15"/>
      <c r="X159" s="10"/>
      <c r="Y159" s="15"/>
      <c r="Z159" s="27"/>
      <c r="AA159" s="15">
        <f t="shared" si="19"/>
        <v>8262779.9499999993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1">
        <v>268891.89</v>
      </c>
      <c r="H160" s="10"/>
      <c r="I160" s="61">
        <v>311858.94</v>
      </c>
      <c r="J160" s="10"/>
      <c r="K160" s="15"/>
      <c r="L160" s="10"/>
      <c r="M160" s="29"/>
      <c r="N160" s="10"/>
      <c r="O160" s="15"/>
      <c r="P160" s="10"/>
      <c r="Q160" s="15"/>
      <c r="R160" s="10"/>
      <c r="S160" s="15"/>
      <c r="T160" s="10"/>
      <c r="U160" s="15"/>
      <c r="V160" s="11"/>
      <c r="W160" s="15"/>
      <c r="X160" s="10"/>
      <c r="Y160" s="15"/>
      <c r="Z160" s="27"/>
      <c r="AA160" s="15">
        <f t="shared" si="19"/>
        <v>1180397.1400000001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1"/>
      <c r="H161" s="10"/>
      <c r="I161" s="61"/>
      <c r="J161" s="10"/>
      <c r="K161" s="15"/>
      <c r="L161" s="10"/>
      <c r="M161" s="10"/>
      <c r="N161" s="10"/>
      <c r="O161" s="10"/>
      <c r="P161" s="10"/>
      <c r="Q161" s="10"/>
      <c r="R161" s="10"/>
      <c r="S161" s="15"/>
      <c r="T161" s="10"/>
      <c r="U161" s="15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1">
        <v>0</v>
      </c>
      <c r="H162" s="10"/>
      <c r="I162" s="61">
        <v>0</v>
      </c>
      <c r="J162" s="10"/>
      <c r="K162" s="15"/>
      <c r="L162" s="10"/>
      <c r="M162" s="15"/>
      <c r="N162" s="10"/>
      <c r="O162" s="15"/>
      <c r="P162" s="10"/>
      <c r="Q162" s="15"/>
      <c r="R162" s="10"/>
      <c r="S162" s="15"/>
      <c r="T162" s="10"/>
      <c r="U162" s="15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1">
        <v>0</v>
      </c>
      <c r="H163" s="10"/>
      <c r="I163" s="61">
        <v>0</v>
      </c>
      <c r="J163" s="10"/>
      <c r="K163" s="15"/>
      <c r="L163" s="10"/>
      <c r="M163" s="15"/>
      <c r="N163" s="10"/>
      <c r="O163" s="15"/>
      <c r="P163" s="10"/>
      <c r="Q163" s="15"/>
      <c r="R163" s="10"/>
      <c r="S163" s="15"/>
      <c r="T163" s="10"/>
      <c r="U163" s="15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1">
        <v>0</v>
      </c>
      <c r="H164" s="10"/>
      <c r="I164" s="61">
        <v>0</v>
      </c>
      <c r="J164" s="10"/>
      <c r="K164" s="15"/>
      <c r="L164" s="10"/>
      <c r="M164" s="15"/>
      <c r="N164" s="10"/>
      <c r="O164" s="15"/>
      <c r="P164" s="10"/>
      <c r="Q164" s="15"/>
      <c r="R164" s="10"/>
      <c r="S164" s="15"/>
      <c r="T164" s="10"/>
      <c r="U164" s="15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10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10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10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10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1">
        <v>150211221.72999999</v>
      </c>
      <c r="H170" s="10"/>
      <c r="I170" s="61">
        <v>156387428.19</v>
      </c>
      <c r="J170" s="10"/>
      <c r="K170" s="15"/>
      <c r="L170" s="10"/>
      <c r="M170" s="51"/>
      <c r="N170" s="10"/>
      <c r="O170" s="51"/>
      <c r="P170" s="10"/>
      <c r="Q170" s="29"/>
      <c r="R170" s="10"/>
      <c r="S170" s="29"/>
      <c r="T170" s="10"/>
      <c r="U170" s="15"/>
      <c r="V170" s="11"/>
      <c r="W170" s="15"/>
      <c r="X170" s="10"/>
      <c r="Y170" s="15"/>
      <c r="Z170" s="27"/>
      <c r="AA170" s="15">
        <f>SUM(C170:Y170)</f>
        <v>611736982.45000005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1">
        <v>142368980.72</v>
      </c>
      <c r="H171" s="10"/>
      <c r="I171" s="61">
        <v>148126650.33000001</v>
      </c>
      <c r="J171" s="10"/>
      <c r="K171" s="15"/>
      <c r="L171" s="10"/>
      <c r="M171" s="51"/>
      <c r="N171" s="10"/>
      <c r="O171" s="51"/>
      <c r="P171" s="10"/>
      <c r="Q171" s="29"/>
      <c r="R171" s="10"/>
      <c r="S171" s="29"/>
      <c r="T171" s="10"/>
      <c r="U171" s="15"/>
      <c r="V171" s="11"/>
      <c r="W171" s="15"/>
      <c r="X171" s="10"/>
      <c r="Y171" s="15"/>
      <c r="Z171" s="27"/>
      <c r="AA171" s="15">
        <f>SUM(C171:Y171)</f>
        <v>579181214.7700001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1">
        <v>5645468.4000000004</v>
      </c>
      <c r="H172" s="10"/>
      <c r="I172" s="61">
        <v>5896050.9900000002</v>
      </c>
      <c r="J172" s="10"/>
      <c r="K172" s="15"/>
      <c r="L172" s="10"/>
      <c r="M172" s="51"/>
      <c r="N172" s="10"/>
      <c r="O172" s="51"/>
      <c r="P172" s="10"/>
      <c r="Q172" s="29"/>
      <c r="R172" s="10"/>
      <c r="S172" s="29"/>
      <c r="T172" s="10"/>
      <c r="U172" s="15"/>
      <c r="V172" s="11"/>
      <c r="W172" s="15"/>
      <c r="X172" s="10"/>
      <c r="Y172" s="15"/>
      <c r="Z172" s="27"/>
      <c r="AA172" s="15">
        <f t="shared" ref="AA172:AA176" si="21">SUM(C172:Y172)</f>
        <v>25047811.149999999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1">
        <v>1919459.26</v>
      </c>
      <c r="H173" s="10"/>
      <c r="I173" s="61">
        <v>2004657.34</v>
      </c>
      <c r="J173" s="10"/>
      <c r="K173" s="15"/>
      <c r="L173" s="10"/>
      <c r="M173" s="51"/>
      <c r="N173" s="10"/>
      <c r="O173" s="51"/>
      <c r="P173" s="10"/>
      <c r="Q173" s="29"/>
      <c r="R173" s="10"/>
      <c r="S173" s="29"/>
      <c r="T173" s="10"/>
      <c r="U173" s="15"/>
      <c r="V173" s="11"/>
      <c r="W173" s="15"/>
      <c r="X173" s="10"/>
      <c r="Y173" s="15"/>
      <c r="Z173" s="27"/>
      <c r="AA173" s="15">
        <f t="shared" si="21"/>
        <v>8516255.8000000007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1">
        <v>733910.89</v>
      </c>
      <c r="H174" s="10"/>
      <c r="I174" s="61">
        <v>766486.63</v>
      </c>
      <c r="J174" s="10"/>
      <c r="K174" s="15"/>
      <c r="L174" s="10"/>
      <c r="M174" s="51"/>
      <c r="N174" s="10"/>
      <c r="O174" s="51"/>
      <c r="P174" s="10"/>
      <c r="Q174" s="29"/>
      <c r="R174" s="10"/>
      <c r="S174" s="29"/>
      <c r="T174" s="10"/>
      <c r="U174" s="15"/>
      <c r="V174" s="11"/>
      <c r="W174" s="15"/>
      <c r="X174" s="10"/>
      <c r="Y174" s="15"/>
      <c r="Z174" s="27"/>
      <c r="AA174" s="15">
        <f t="shared" si="21"/>
        <v>3256215.45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1">
        <v>282273.42</v>
      </c>
      <c r="H175" s="10"/>
      <c r="I175" s="61">
        <v>294802.55</v>
      </c>
      <c r="J175" s="10"/>
      <c r="K175" s="15"/>
      <c r="L175" s="10"/>
      <c r="M175" s="51"/>
      <c r="N175" s="10"/>
      <c r="O175" s="51"/>
      <c r="P175" s="10"/>
      <c r="Q175" s="29"/>
      <c r="R175" s="10"/>
      <c r="S175" s="29"/>
      <c r="T175" s="10"/>
      <c r="U175" s="15"/>
      <c r="V175" s="11"/>
      <c r="W175" s="15"/>
      <c r="X175" s="10"/>
      <c r="Y175" s="15"/>
      <c r="Z175" s="27"/>
      <c r="AA175" s="15">
        <f t="shared" si="21"/>
        <v>1252390.55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1">
        <v>112909.37</v>
      </c>
      <c r="H176" s="10"/>
      <c r="I176" s="61">
        <v>117921.02</v>
      </c>
      <c r="J176" s="10"/>
      <c r="K176" s="15"/>
      <c r="L176" s="10"/>
      <c r="M176" s="51"/>
      <c r="N176" s="10"/>
      <c r="O176" s="51"/>
      <c r="P176" s="10"/>
      <c r="Q176" s="29"/>
      <c r="R176" s="10"/>
      <c r="S176" s="29"/>
      <c r="T176" s="10"/>
      <c r="U176" s="15"/>
      <c r="V176" s="11"/>
      <c r="W176" s="15"/>
      <c r="X176" s="10"/>
      <c r="Y176" s="15"/>
      <c r="Z176" s="27"/>
      <c r="AA176" s="15">
        <f t="shared" si="21"/>
        <v>500956.23000000004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1"/>
      <c r="H177" s="10"/>
      <c r="I177" s="61"/>
      <c r="J177" s="10"/>
      <c r="K177" s="15"/>
      <c r="L177" s="10"/>
      <c r="M177" s="10"/>
      <c r="N177" s="10"/>
      <c r="O177" s="10"/>
      <c r="P177" s="10"/>
      <c r="Q177" s="10"/>
      <c r="R177" s="10"/>
      <c r="S177" s="29"/>
      <c r="T177" s="10"/>
      <c r="U177" s="11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1"/>
      <c r="H178" s="10"/>
      <c r="I178" s="61"/>
      <c r="J178" s="10"/>
      <c r="K178" s="15"/>
      <c r="L178" s="10"/>
      <c r="M178" s="10"/>
      <c r="N178" s="10"/>
      <c r="O178" s="10"/>
      <c r="P178" s="10"/>
      <c r="Q178" s="10"/>
      <c r="R178" s="10"/>
      <c r="S178" s="29"/>
      <c r="T178" s="10"/>
      <c r="U178" s="11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1"/>
      <c r="H179" s="10"/>
      <c r="I179" s="61"/>
      <c r="J179" s="10"/>
      <c r="K179" s="15"/>
      <c r="L179" s="10"/>
      <c r="M179" s="10"/>
      <c r="N179" s="10"/>
      <c r="O179" s="10"/>
      <c r="P179" s="10"/>
      <c r="Q179" s="10"/>
      <c r="R179" s="10"/>
      <c r="S179" s="29"/>
      <c r="T179" s="10"/>
      <c r="U179" s="11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1">
        <v>104929524.44</v>
      </c>
      <c r="H180" s="10"/>
      <c r="I180" s="61">
        <v>110514403.48999999</v>
      </c>
      <c r="J180" s="10"/>
      <c r="K180" s="15"/>
      <c r="L180" s="10"/>
      <c r="M180" s="51"/>
      <c r="N180" s="10"/>
      <c r="O180" s="29"/>
      <c r="P180" s="10"/>
      <c r="Q180" s="29"/>
      <c r="R180" s="10"/>
      <c r="S180" s="29"/>
      <c r="T180" s="10"/>
      <c r="U180" s="15"/>
      <c r="V180" s="11"/>
      <c r="W180" s="15"/>
      <c r="X180" s="10"/>
      <c r="Y180" s="15"/>
      <c r="Z180" s="27"/>
      <c r="AA180" s="15">
        <f t="shared" ref="AA180:AA183" si="22">SUM(C180:Y180)</f>
        <v>401055852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1">
        <v>2443914.12</v>
      </c>
      <c r="H181" s="10"/>
      <c r="I181" s="61">
        <v>1211372.1100000001</v>
      </c>
      <c r="J181" s="10"/>
      <c r="K181" s="15"/>
      <c r="L181" s="10"/>
      <c r="M181" s="51"/>
      <c r="N181" s="10"/>
      <c r="O181" s="29"/>
      <c r="P181" s="10"/>
      <c r="Q181" s="29"/>
      <c r="R181" s="10"/>
      <c r="S181" s="29"/>
      <c r="T181" s="10"/>
      <c r="U181" s="15"/>
      <c r="V181" s="11"/>
      <c r="W181" s="15"/>
      <c r="X181" s="10"/>
      <c r="Y181" s="15"/>
      <c r="Z181" s="27"/>
      <c r="AA181" s="15">
        <f t="shared" si="22"/>
        <v>7561631.0500000007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1">
        <v>342147.98</v>
      </c>
      <c r="H182" s="10"/>
      <c r="I182" s="61">
        <v>169592.1</v>
      </c>
      <c r="J182" s="10"/>
      <c r="K182" s="15"/>
      <c r="L182" s="10"/>
      <c r="M182" s="51"/>
      <c r="N182" s="10"/>
      <c r="O182" s="29"/>
      <c r="P182" s="10"/>
      <c r="Q182" s="29"/>
      <c r="R182" s="10"/>
      <c r="S182" s="29"/>
      <c r="T182" s="10"/>
      <c r="U182" s="15"/>
      <c r="V182" s="11"/>
      <c r="W182" s="15"/>
      <c r="X182" s="10"/>
      <c r="Y182" s="15"/>
      <c r="Z182" s="27"/>
      <c r="AA182" s="15">
        <f t="shared" si="22"/>
        <v>1058628.3500000001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1">
        <v>48878.28</v>
      </c>
      <c r="H183" s="10"/>
      <c r="I183" s="61">
        <v>24227.439999999999</v>
      </c>
      <c r="J183" s="10"/>
      <c r="K183" s="15"/>
      <c r="L183" s="10"/>
      <c r="M183" s="51"/>
      <c r="N183" s="10"/>
      <c r="O183" s="29"/>
      <c r="P183" s="10"/>
      <c r="Q183" s="29"/>
      <c r="R183" s="10"/>
      <c r="S183" s="29"/>
      <c r="T183" s="10"/>
      <c r="U183" s="15"/>
      <c r="V183" s="11"/>
      <c r="W183" s="15"/>
      <c r="X183" s="10"/>
      <c r="Y183" s="15"/>
      <c r="Z183" s="27"/>
      <c r="AA183" s="15">
        <f t="shared" si="22"/>
        <v>151232.62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1"/>
      <c r="H184" s="10"/>
      <c r="I184" s="61"/>
      <c r="J184" s="10"/>
      <c r="K184" s="15"/>
      <c r="L184" s="10"/>
      <c r="M184" s="10"/>
      <c r="N184" s="10"/>
      <c r="O184" s="10"/>
      <c r="P184" s="10"/>
      <c r="Q184" s="10"/>
      <c r="R184" s="10"/>
      <c r="S184" s="29"/>
      <c r="T184" s="10"/>
      <c r="U184" s="15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1">
        <v>397815.55</v>
      </c>
      <c r="H185" s="10"/>
      <c r="I185" s="61">
        <v>413954.18</v>
      </c>
      <c r="J185" s="10"/>
      <c r="K185" s="15"/>
      <c r="L185" s="10"/>
      <c r="M185" s="15"/>
      <c r="N185" s="10"/>
      <c r="O185" s="29"/>
      <c r="P185" s="10"/>
      <c r="Q185" s="29"/>
      <c r="R185" s="10"/>
      <c r="S185" s="29"/>
      <c r="T185" s="10"/>
      <c r="U185" s="29"/>
      <c r="V185" s="11"/>
      <c r="W185" s="15"/>
      <c r="X185" s="10"/>
      <c r="Y185" s="15"/>
      <c r="Z185" s="27"/>
      <c r="AA185" s="15">
        <f t="shared" ref="AA185:AA187" si="23">SUM(C185:Y185)</f>
        <v>1786148.27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1">
        <v>53209.06</v>
      </c>
      <c r="H186" s="10"/>
      <c r="I186" s="61">
        <v>55243.97</v>
      </c>
      <c r="J186" s="10"/>
      <c r="K186" s="15"/>
      <c r="L186" s="10"/>
      <c r="M186" s="15"/>
      <c r="N186" s="10"/>
      <c r="O186" s="29"/>
      <c r="P186" s="10"/>
      <c r="Q186" s="29"/>
      <c r="R186" s="10"/>
      <c r="S186" s="29"/>
      <c r="T186" s="10"/>
      <c r="U186" s="29"/>
      <c r="V186" s="11"/>
      <c r="W186" s="15"/>
      <c r="X186" s="10"/>
      <c r="Y186" s="15"/>
      <c r="Z186" s="27"/>
      <c r="AA186" s="15">
        <f t="shared" si="23"/>
        <v>239881.41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1">
        <v>7601.29</v>
      </c>
      <c r="H187" s="10"/>
      <c r="I187" s="61">
        <v>7892</v>
      </c>
      <c r="J187" s="10"/>
      <c r="K187" s="15"/>
      <c r="L187" s="10"/>
      <c r="M187" s="15"/>
      <c r="N187" s="10"/>
      <c r="O187" s="29"/>
      <c r="P187" s="10"/>
      <c r="Q187" s="29"/>
      <c r="R187" s="10"/>
      <c r="S187" s="29"/>
      <c r="T187" s="10"/>
      <c r="U187" s="29"/>
      <c r="V187" s="11"/>
      <c r="W187" s="15"/>
      <c r="X187" s="10"/>
      <c r="Y187" s="15"/>
      <c r="Z187" s="27"/>
      <c r="AA187" s="15">
        <f t="shared" si="23"/>
        <v>34268.770000000004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10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10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10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10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10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1">
        <v>42458229.390000001</v>
      </c>
      <c r="H193" s="10"/>
      <c r="I193" s="61">
        <v>40353078.549999997</v>
      </c>
      <c r="J193" s="10"/>
      <c r="K193" s="15"/>
      <c r="L193" s="10"/>
      <c r="M193" s="51"/>
      <c r="N193" s="10"/>
      <c r="O193" s="51"/>
      <c r="P193" s="10"/>
      <c r="Q193" s="29"/>
      <c r="R193" s="10"/>
      <c r="S193" s="29"/>
      <c r="T193" s="10"/>
      <c r="U193" s="15"/>
      <c r="V193" s="11"/>
      <c r="W193" s="29"/>
      <c r="X193" s="10"/>
      <c r="Y193" s="29"/>
      <c r="Z193" s="27"/>
      <c r="AA193" s="15">
        <f>SUM(C193:Y193)</f>
        <v>175508954.88999999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1">
        <v>40729906.479999997</v>
      </c>
      <c r="H194" s="10"/>
      <c r="I194" s="61">
        <v>38506999.109999999</v>
      </c>
      <c r="J194" s="10"/>
      <c r="K194" s="15"/>
      <c r="L194" s="10"/>
      <c r="M194" s="51"/>
      <c r="N194" s="10"/>
      <c r="O194" s="51"/>
      <c r="P194" s="10"/>
      <c r="Q194" s="29"/>
      <c r="R194" s="10"/>
      <c r="S194" s="29"/>
      <c r="T194" s="10"/>
      <c r="U194" s="15"/>
      <c r="V194" s="11"/>
      <c r="W194" s="29"/>
      <c r="X194" s="10"/>
      <c r="Y194" s="29"/>
      <c r="Z194" s="27"/>
      <c r="AA194" s="15">
        <f>SUM(C194:Y194)</f>
        <v>168057222.20999998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1">
        <v>1123568.57</v>
      </c>
      <c r="H195" s="10"/>
      <c r="I195" s="61">
        <v>1338084.83</v>
      </c>
      <c r="J195" s="10"/>
      <c r="K195" s="15"/>
      <c r="L195" s="10"/>
      <c r="M195" s="51"/>
      <c r="N195" s="10"/>
      <c r="O195" s="51"/>
      <c r="P195" s="10"/>
      <c r="Q195" s="29"/>
      <c r="R195" s="10"/>
      <c r="S195" s="29"/>
      <c r="T195" s="10"/>
      <c r="U195" s="15"/>
      <c r="V195" s="11"/>
      <c r="W195" s="29"/>
      <c r="X195" s="10"/>
      <c r="Y195" s="29"/>
      <c r="Z195" s="27"/>
      <c r="AA195" s="15">
        <f t="shared" ref="AA195:AA199" si="24">SUM(C195:Y195)</f>
        <v>5069296.8900000006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1">
        <v>382013.31</v>
      </c>
      <c r="H196" s="10"/>
      <c r="I196" s="61">
        <v>454948.84</v>
      </c>
      <c r="J196" s="10"/>
      <c r="K196" s="15"/>
      <c r="L196" s="10"/>
      <c r="M196" s="51"/>
      <c r="N196" s="10"/>
      <c r="O196" s="51"/>
      <c r="P196" s="10"/>
      <c r="Q196" s="29"/>
      <c r="R196" s="10"/>
      <c r="S196" s="29"/>
      <c r="T196" s="10"/>
      <c r="U196" s="15"/>
      <c r="V196" s="11"/>
      <c r="W196" s="29"/>
      <c r="X196" s="10"/>
      <c r="Y196" s="29"/>
      <c r="Z196" s="27"/>
      <c r="AA196" s="15">
        <f t="shared" si="24"/>
        <v>1723560.9400000002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1">
        <v>146063.91</v>
      </c>
      <c r="H197" s="10"/>
      <c r="I197" s="61">
        <v>173951.03</v>
      </c>
      <c r="J197" s="10"/>
      <c r="K197" s="15"/>
      <c r="L197" s="10"/>
      <c r="M197" s="51"/>
      <c r="N197" s="10"/>
      <c r="O197" s="51"/>
      <c r="P197" s="10"/>
      <c r="Q197" s="29"/>
      <c r="R197" s="10"/>
      <c r="S197" s="29"/>
      <c r="T197" s="10"/>
      <c r="U197" s="15"/>
      <c r="V197" s="11"/>
      <c r="W197" s="29"/>
      <c r="X197" s="10"/>
      <c r="Y197" s="29"/>
      <c r="Z197" s="27"/>
      <c r="AA197" s="15">
        <f t="shared" si="24"/>
        <v>659008.60000000009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1">
        <v>56178.43</v>
      </c>
      <c r="H198" s="10"/>
      <c r="I198" s="61">
        <v>66904.240000000005</v>
      </c>
      <c r="J198" s="10"/>
      <c r="K198" s="15"/>
      <c r="L198" s="10"/>
      <c r="M198" s="51"/>
      <c r="N198" s="10"/>
      <c r="O198" s="51"/>
      <c r="P198" s="10"/>
      <c r="Q198" s="29"/>
      <c r="R198" s="10"/>
      <c r="S198" s="29"/>
      <c r="T198" s="10"/>
      <c r="U198" s="15"/>
      <c r="V198" s="11"/>
      <c r="W198" s="29"/>
      <c r="X198" s="10"/>
      <c r="Y198" s="29"/>
      <c r="Z198" s="27"/>
      <c r="AA198" s="15">
        <f t="shared" si="24"/>
        <v>253464.84000000003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1">
        <v>22471.37</v>
      </c>
      <c r="H199" s="10"/>
      <c r="I199" s="61">
        <v>26761.7</v>
      </c>
      <c r="J199" s="10"/>
      <c r="K199" s="15"/>
      <c r="L199" s="10"/>
      <c r="M199" s="51"/>
      <c r="N199" s="10"/>
      <c r="O199" s="51"/>
      <c r="P199" s="10"/>
      <c r="Q199" s="29"/>
      <c r="R199" s="10"/>
      <c r="S199" s="29"/>
      <c r="T199" s="10"/>
      <c r="U199" s="15"/>
      <c r="V199" s="11"/>
      <c r="W199" s="29"/>
      <c r="X199" s="10"/>
      <c r="Y199" s="29"/>
      <c r="Z199" s="27"/>
      <c r="AA199" s="15">
        <f t="shared" si="24"/>
        <v>101385.93999999999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1"/>
      <c r="H200" s="10"/>
      <c r="I200" s="61"/>
      <c r="J200" s="10"/>
      <c r="K200" s="15"/>
      <c r="L200" s="10"/>
      <c r="M200" s="10"/>
      <c r="N200" s="10"/>
      <c r="O200" s="10"/>
      <c r="P200" s="10"/>
      <c r="Q200" s="10"/>
      <c r="R200" s="10"/>
      <c r="S200" s="29"/>
      <c r="T200" s="10"/>
      <c r="U200" s="15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1"/>
      <c r="H201" s="10"/>
      <c r="I201" s="61"/>
      <c r="J201" s="10"/>
      <c r="K201" s="15"/>
      <c r="L201" s="10"/>
      <c r="M201" s="10"/>
      <c r="N201" s="10"/>
      <c r="O201" s="10"/>
      <c r="P201" s="10"/>
      <c r="Q201" s="10"/>
      <c r="R201" s="10"/>
      <c r="S201" s="29"/>
      <c r="T201" s="10"/>
      <c r="U201" s="15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1"/>
      <c r="H202" s="10"/>
      <c r="I202" s="61"/>
      <c r="J202" s="10"/>
      <c r="K202" s="15"/>
      <c r="L202" s="10"/>
      <c r="M202" s="10"/>
      <c r="N202" s="10"/>
      <c r="O202" s="10"/>
      <c r="P202" s="10"/>
      <c r="Q202" s="10"/>
      <c r="R202" s="10"/>
      <c r="S202" s="29"/>
      <c r="T202" s="10"/>
      <c r="U202" s="15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1">
        <v>21446327.530000001</v>
      </c>
      <c r="H203" s="10"/>
      <c r="I203" s="61">
        <v>27041465.129999999</v>
      </c>
      <c r="J203" s="10"/>
      <c r="K203" s="15"/>
      <c r="L203" s="10"/>
      <c r="M203" s="51"/>
      <c r="N203" s="10"/>
      <c r="O203" s="29"/>
      <c r="P203" s="10"/>
      <c r="Q203" s="29"/>
      <c r="R203" s="10"/>
      <c r="S203" s="29"/>
      <c r="T203" s="10"/>
      <c r="U203" s="15"/>
      <c r="V203" s="11"/>
      <c r="W203" s="29"/>
      <c r="X203" s="10"/>
      <c r="Y203" s="29"/>
      <c r="Z203" s="27"/>
      <c r="AA203" s="15">
        <f t="shared" ref="AA203:AA206" si="25">SUM(C203:Y203)</f>
        <v>82894858.719999999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1">
        <v>130789.53</v>
      </c>
      <c r="H204" s="10"/>
      <c r="I204" s="61">
        <v>296205.13</v>
      </c>
      <c r="J204" s="10"/>
      <c r="K204" s="15"/>
      <c r="L204" s="10"/>
      <c r="M204" s="51"/>
      <c r="N204" s="10"/>
      <c r="O204" s="29"/>
      <c r="P204" s="10"/>
      <c r="Q204" s="29"/>
      <c r="R204" s="10"/>
      <c r="S204" s="29"/>
      <c r="T204" s="10"/>
      <c r="U204" s="15"/>
      <c r="V204" s="11"/>
      <c r="W204" s="29"/>
      <c r="X204" s="10"/>
      <c r="Y204" s="29"/>
      <c r="Z204" s="27"/>
      <c r="AA204" s="15">
        <f t="shared" si="25"/>
        <v>1035006.4500000001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1">
        <v>18310.53</v>
      </c>
      <c r="H205" s="10"/>
      <c r="I205" s="61">
        <v>41468.720000000001</v>
      </c>
      <c r="J205" s="10"/>
      <c r="K205" s="15"/>
      <c r="L205" s="10"/>
      <c r="M205" s="51"/>
      <c r="N205" s="10"/>
      <c r="O205" s="29"/>
      <c r="P205" s="10"/>
      <c r="Q205" s="29"/>
      <c r="R205" s="10"/>
      <c r="S205" s="29"/>
      <c r="T205" s="10"/>
      <c r="U205" s="15"/>
      <c r="V205" s="11"/>
      <c r="W205" s="29"/>
      <c r="X205" s="10"/>
      <c r="Y205" s="29"/>
      <c r="Z205" s="27"/>
      <c r="AA205" s="15">
        <f t="shared" si="25"/>
        <v>144900.91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1">
        <v>2615.79</v>
      </c>
      <c r="H206" s="10"/>
      <c r="I206" s="61">
        <v>5924.1</v>
      </c>
      <c r="J206" s="10"/>
      <c r="K206" s="15"/>
      <c r="L206" s="10"/>
      <c r="M206" s="51"/>
      <c r="N206" s="10"/>
      <c r="O206" s="29"/>
      <c r="P206" s="10"/>
      <c r="Q206" s="29"/>
      <c r="R206" s="10"/>
      <c r="S206" s="29"/>
      <c r="T206" s="10"/>
      <c r="U206" s="15"/>
      <c r="V206" s="11"/>
      <c r="W206" s="29"/>
      <c r="X206" s="10"/>
      <c r="Y206" s="29"/>
      <c r="Z206" s="27"/>
      <c r="AA206" s="15">
        <f t="shared" si="25"/>
        <v>20700.129999999997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1"/>
      <c r="H207" s="10"/>
      <c r="I207" s="61"/>
      <c r="J207" s="10"/>
      <c r="K207" s="15"/>
      <c r="L207" s="10"/>
      <c r="M207" s="10"/>
      <c r="N207" s="10"/>
      <c r="O207" s="10"/>
      <c r="P207" s="10"/>
      <c r="Q207" s="10"/>
      <c r="R207" s="10"/>
      <c r="S207" s="29"/>
      <c r="T207" s="10"/>
      <c r="U207" s="15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1">
        <v>0</v>
      </c>
      <c r="H208" s="10"/>
      <c r="I208" s="61">
        <v>0</v>
      </c>
      <c r="J208" s="10"/>
      <c r="K208" s="15"/>
      <c r="L208" s="10"/>
      <c r="M208" s="15"/>
      <c r="N208" s="10"/>
      <c r="O208" s="29"/>
      <c r="P208" s="10"/>
      <c r="Q208" s="29"/>
      <c r="R208" s="10"/>
      <c r="S208" s="29"/>
      <c r="T208" s="10"/>
      <c r="U208" s="15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1">
        <v>0</v>
      </c>
      <c r="H209" s="10"/>
      <c r="I209" s="61">
        <v>0</v>
      </c>
      <c r="J209" s="10"/>
      <c r="K209" s="15"/>
      <c r="L209" s="10"/>
      <c r="M209" s="15"/>
      <c r="N209" s="10"/>
      <c r="O209" s="29"/>
      <c r="P209" s="10"/>
      <c r="Q209" s="29"/>
      <c r="R209" s="10"/>
      <c r="S209" s="29"/>
      <c r="T209" s="10"/>
      <c r="U209" s="15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1">
        <v>0</v>
      </c>
      <c r="H210" s="10"/>
      <c r="I210" s="61">
        <v>0</v>
      </c>
      <c r="J210" s="10"/>
      <c r="K210" s="15"/>
      <c r="L210" s="10"/>
      <c r="M210" s="15"/>
      <c r="N210" s="10"/>
      <c r="O210" s="29"/>
      <c r="P210" s="10"/>
      <c r="Q210" s="29"/>
      <c r="R210" s="10"/>
      <c r="S210" s="29"/>
      <c r="T210" s="10"/>
      <c r="U210" s="15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1">
        <v>85925903.340000004</v>
      </c>
      <c r="H216" s="10"/>
      <c r="I216" s="61">
        <v>97329332.909999996</v>
      </c>
      <c r="J216" s="10"/>
      <c r="K216" s="15"/>
      <c r="L216" s="10"/>
      <c r="M216" s="29"/>
      <c r="N216" s="10"/>
      <c r="O216" s="51"/>
      <c r="P216" s="10"/>
      <c r="Q216" s="29"/>
      <c r="R216" s="10"/>
      <c r="S216" s="29"/>
      <c r="T216" s="10"/>
      <c r="U216" s="52"/>
      <c r="V216" s="11"/>
      <c r="W216" s="29"/>
      <c r="X216" s="10"/>
      <c r="Y216" s="29"/>
      <c r="Z216" s="27"/>
      <c r="AA216" s="15">
        <f t="shared" ref="AA216:AA229" si="27">SUM(C216:Y216)</f>
        <v>361284968.69999999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1">
        <v>81879971.390000001</v>
      </c>
      <c r="H217" s="10"/>
      <c r="I217" s="61">
        <v>92092425.209999993</v>
      </c>
      <c r="J217" s="10"/>
      <c r="K217" s="15"/>
      <c r="L217" s="10"/>
      <c r="M217" s="29"/>
      <c r="N217" s="10"/>
      <c r="O217" s="51"/>
      <c r="P217" s="10"/>
      <c r="Q217" s="29"/>
      <c r="R217" s="10"/>
      <c r="S217" s="29"/>
      <c r="T217" s="10"/>
      <c r="U217" s="52"/>
      <c r="V217" s="11"/>
      <c r="W217" s="29"/>
      <c r="X217" s="10"/>
      <c r="Y217" s="29"/>
      <c r="Z217" s="27"/>
      <c r="AA217" s="15">
        <f t="shared" si="27"/>
        <v>342728160.06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1">
        <v>2989579.11</v>
      </c>
      <c r="H218" s="10"/>
      <c r="I218" s="61">
        <v>3884620.95</v>
      </c>
      <c r="J218" s="10"/>
      <c r="K218" s="15"/>
      <c r="L218" s="10"/>
      <c r="M218" s="29"/>
      <c r="N218" s="10"/>
      <c r="O218" s="51"/>
      <c r="P218" s="10"/>
      <c r="Q218" s="29"/>
      <c r="R218" s="10"/>
      <c r="S218" s="29"/>
      <c r="T218" s="10"/>
      <c r="U218" s="52"/>
      <c r="V218" s="11"/>
      <c r="W218" s="29"/>
      <c r="X218" s="10"/>
      <c r="Y218" s="29"/>
      <c r="Z218" s="27"/>
      <c r="AA218" s="15">
        <f t="shared" si="27"/>
        <v>13904759.300000001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1">
        <v>1016456.9</v>
      </c>
      <c r="H219" s="10"/>
      <c r="I219" s="61">
        <v>1320771.1200000001</v>
      </c>
      <c r="J219" s="10"/>
      <c r="K219" s="15"/>
      <c r="L219" s="10"/>
      <c r="M219" s="29"/>
      <c r="N219" s="10"/>
      <c r="O219" s="51"/>
      <c r="P219" s="10"/>
      <c r="Q219" s="29"/>
      <c r="R219" s="10"/>
      <c r="S219" s="29"/>
      <c r="T219" s="10"/>
      <c r="U219" s="52"/>
      <c r="V219" s="11"/>
      <c r="W219" s="29"/>
      <c r="X219" s="10"/>
      <c r="Y219" s="29"/>
      <c r="Z219" s="27"/>
      <c r="AA219" s="15">
        <f t="shared" si="27"/>
        <v>4727618.16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1">
        <v>388645.28</v>
      </c>
      <c r="H220" s="10"/>
      <c r="I220" s="61">
        <v>505000.72</v>
      </c>
      <c r="J220" s="10"/>
      <c r="K220" s="15"/>
      <c r="L220" s="10"/>
      <c r="M220" s="29"/>
      <c r="N220" s="10"/>
      <c r="O220" s="51"/>
      <c r="P220" s="10"/>
      <c r="Q220" s="29"/>
      <c r="R220" s="10"/>
      <c r="S220" s="29"/>
      <c r="T220" s="10"/>
      <c r="U220" s="52"/>
      <c r="V220" s="11"/>
      <c r="W220" s="29"/>
      <c r="X220" s="10"/>
      <c r="Y220" s="29"/>
      <c r="Z220" s="27"/>
      <c r="AA220" s="15">
        <f t="shared" si="27"/>
        <v>1807618.7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1">
        <v>149478.96</v>
      </c>
      <c r="H221" s="10"/>
      <c r="I221" s="61">
        <v>194231.05</v>
      </c>
      <c r="J221" s="10"/>
      <c r="K221" s="15"/>
      <c r="L221" s="10"/>
      <c r="M221" s="29"/>
      <c r="N221" s="10"/>
      <c r="O221" s="51"/>
      <c r="P221" s="10"/>
      <c r="Q221" s="29"/>
      <c r="R221" s="10"/>
      <c r="S221" s="29"/>
      <c r="T221" s="10"/>
      <c r="U221" s="52"/>
      <c r="V221" s="11"/>
      <c r="W221" s="29"/>
      <c r="X221" s="10"/>
      <c r="Y221" s="29"/>
      <c r="Z221" s="27"/>
      <c r="AA221" s="15">
        <f t="shared" si="27"/>
        <v>695237.97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1">
        <v>59791.58</v>
      </c>
      <c r="H222" s="10"/>
      <c r="I222" s="61">
        <v>77692.42</v>
      </c>
      <c r="J222" s="10"/>
      <c r="K222" s="15"/>
      <c r="L222" s="10"/>
      <c r="M222" s="29"/>
      <c r="N222" s="10"/>
      <c r="O222" s="51"/>
      <c r="P222" s="10"/>
      <c r="Q222" s="29"/>
      <c r="R222" s="10"/>
      <c r="S222" s="29"/>
      <c r="T222" s="10"/>
      <c r="U222" s="52"/>
      <c r="V222" s="11"/>
      <c r="W222" s="29"/>
      <c r="X222" s="10"/>
      <c r="Y222" s="29"/>
      <c r="Z222" s="27"/>
      <c r="AA222" s="15">
        <f t="shared" si="27"/>
        <v>278095.18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1"/>
      <c r="H223" s="10"/>
      <c r="I223" s="61"/>
      <c r="J223" s="10"/>
      <c r="K223" s="15"/>
      <c r="L223" s="10"/>
      <c r="M223" s="10"/>
      <c r="N223" s="10"/>
      <c r="O223" s="10"/>
      <c r="P223" s="10"/>
      <c r="Q223" s="10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1"/>
      <c r="H224" s="10"/>
      <c r="I224" s="61"/>
      <c r="J224" s="10"/>
      <c r="K224" s="15"/>
      <c r="L224" s="10"/>
      <c r="M224" s="10"/>
      <c r="N224" s="10"/>
      <c r="O224" s="10"/>
      <c r="P224" s="10"/>
      <c r="Q224" s="10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1"/>
      <c r="H225" s="10"/>
      <c r="I225" s="61"/>
      <c r="J225" s="10"/>
      <c r="K225" s="15"/>
      <c r="L225" s="10"/>
      <c r="M225" s="10"/>
      <c r="N225" s="10"/>
      <c r="O225" s="10"/>
      <c r="P225" s="10"/>
      <c r="Q225" s="10"/>
      <c r="R225" s="10"/>
      <c r="S225" s="29"/>
      <c r="T225" s="10"/>
      <c r="U225" s="11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1">
        <v>47249085.259999998</v>
      </c>
      <c r="H226" s="10"/>
      <c r="I226" s="61">
        <v>40458918.149999999</v>
      </c>
      <c r="J226" s="10"/>
      <c r="K226" s="15"/>
      <c r="L226" s="10"/>
      <c r="M226" s="29"/>
      <c r="N226" s="10"/>
      <c r="O226" s="29"/>
      <c r="P226" s="10"/>
      <c r="Q226" s="29"/>
      <c r="R226" s="10"/>
      <c r="S226" s="29"/>
      <c r="T226" s="10"/>
      <c r="U226" s="52"/>
      <c r="V226" s="11"/>
      <c r="W226" s="29"/>
      <c r="X226" s="10"/>
      <c r="Y226" s="15"/>
      <c r="Z226" s="27"/>
      <c r="AA226" s="15">
        <f t="shared" si="27"/>
        <v>193712535.00999999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1">
        <v>1076640.3</v>
      </c>
      <c r="H227" s="10"/>
      <c r="I227" s="61">
        <v>930480.08</v>
      </c>
      <c r="J227" s="10"/>
      <c r="K227" s="15"/>
      <c r="L227" s="10"/>
      <c r="M227" s="29"/>
      <c r="N227" s="10"/>
      <c r="O227" s="29"/>
      <c r="P227" s="10"/>
      <c r="Q227" s="29"/>
      <c r="R227" s="10"/>
      <c r="S227" s="29"/>
      <c r="T227" s="10"/>
      <c r="U227" s="52"/>
      <c r="V227" s="11"/>
      <c r="W227" s="29"/>
      <c r="X227" s="10"/>
      <c r="Y227" s="15"/>
      <c r="Z227" s="27"/>
      <c r="AA227" s="15">
        <f t="shared" si="27"/>
        <v>3675109.5300000003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1">
        <v>150729.64000000001</v>
      </c>
      <c r="H228" s="10"/>
      <c r="I228" s="61">
        <v>130267.21</v>
      </c>
      <c r="J228" s="10"/>
      <c r="K228" s="15"/>
      <c r="L228" s="10"/>
      <c r="M228" s="29"/>
      <c r="N228" s="10"/>
      <c r="O228" s="29"/>
      <c r="P228" s="10"/>
      <c r="Q228" s="29"/>
      <c r="R228" s="10"/>
      <c r="S228" s="29"/>
      <c r="T228" s="10"/>
      <c r="U228" s="52"/>
      <c r="V228" s="11"/>
      <c r="W228" s="29"/>
      <c r="X228" s="10"/>
      <c r="Y228" s="15"/>
      <c r="Z228" s="27"/>
      <c r="AA228" s="15">
        <f t="shared" si="27"/>
        <v>514515.33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1">
        <v>21532.81</v>
      </c>
      <c r="H229" s="10"/>
      <c r="I229" s="61">
        <v>18609.599999999999</v>
      </c>
      <c r="J229" s="10"/>
      <c r="K229" s="15"/>
      <c r="L229" s="10"/>
      <c r="M229" s="29"/>
      <c r="N229" s="10"/>
      <c r="O229" s="29"/>
      <c r="P229" s="10"/>
      <c r="Q229" s="29"/>
      <c r="R229" s="10"/>
      <c r="S229" s="29"/>
      <c r="T229" s="10"/>
      <c r="U229" s="52"/>
      <c r="V229" s="11"/>
      <c r="W229" s="29"/>
      <c r="X229" s="10"/>
      <c r="Y229" s="15"/>
      <c r="Z229" s="27"/>
      <c r="AA229" s="15">
        <f t="shared" si="27"/>
        <v>73502.19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1"/>
      <c r="H230" s="10"/>
      <c r="I230" s="61"/>
      <c r="J230" s="10"/>
      <c r="K230" s="15"/>
      <c r="L230" s="10"/>
      <c r="M230" s="29"/>
      <c r="N230" s="10"/>
      <c r="O230" s="10"/>
      <c r="P230" s="10"/>
      <c r="Q230" s="10"/>
      <c r="R230" s="10"/>
      <c r="S230" s="29"/>
      <c r="T230" s="10"/>
      <c r="U230" s="11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1">
        <v>0</v>
      </c>
      <c r="H231" s="10"/>
      <c r="I231" s="61">
        <v>0</v>
      </c>
      <c r="J231" s="10"/>
      <c r="K231" s="15"/>
      <c r="L231" s="10"/>
      <c r="M231" s="29"/>
      <c r="N231" s="10"/>
      <c r="O231" s="51"/>
      <c r="P231" s="10"/>
      <c r="Q231" s="51"/>
      <c r="R231" s="10"/>
      <c r="S231" s="51"/>
      <c r="T231" s="10"/>
      <c r="U231" s="51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1">
        <v>0</v>
      </c>
      <c r="H232" s="10"/>
      <c r="I232" s="61">
        <v>0</v>
      </c>
      <c r="J232" s="10"/>
      <c r="K232" s="15"/>
      <c r="L232" s="10"/>
      <c r="M232" s="29"/>
      <c r="N232" s="10"/>
      <c r="O232" s="51"/>
      <c r="P232" s="10"/>
      <c r="Q232" s="51"/>
      <c r="R232" s="10"/>
      <c r="S232" s="51"/>
      <c r="T232" s="10"/>
      <c r="U232" s="51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1">
        <v>0</v>
      </c>
      <c r="H233" s="10"/>
      <c r="I233" s="61">
        <v>0</v>
      </c>
      <c r="J233" s="10"/>
      <c r="K233" s="15"/>
      <c r="L233" s="10"/>
      <c r="M233" s="29"/>
      <c r="N233" s="10"/>
      <c r="O233" s="51"/>
      <c r="P233" s="10"/>
      <c r="Q233" s="51"/>
      <c r="R233" s="10"/>
      <c r="S233" s="51"/>
      <c r="T233" s="10"/>
      <c r="U233" s="51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10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10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1">
        <v>69564015.260000005</v>
      </c>
      <c r="H239" s="10"/>
      <c r="I239" s="61">
        <v>70585829.099999994</v>
      </c>
      <c r="J239" s="10"/>
      <c r="K239" s="15"/>
      <c r="L239" s="10"/>
      <c r="M239" s="29"/>
      <c r="N239" s="10"/>
      <c r="O239" s="51"/>
      <c r="P239" s="10"/>
      <c r="Q239" s="29"/>
      <c r="R239" s="10"/>
      <c r="S239" s="29"/>
      <c r="T239" s="10"/>
      <c r="U239" s="52"/>
      <c r="V239" s="11"/>
      <c r="W239" s="29"/>
      <c r="X239" s="10"/>
      <c r="Y239" s="29"/>
      <c r="Z239" s="27"/>
      <c r="AA239" s="15">
        <f t="shared" ref="AA239:AA245" si="29">SUM(C239:Y239)</f>
        <v>285445103.10000002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1">
        <v>66054038.079999998</v>
      </c>
      <c r="H240" s="10"/>
      <c r="I240" s="61">
        <v>66779721.969999999</v>
      </c>
      <c r="J240" s="10"/>
      <c r="K240" s="15"/>
      <c r="L240" s="10"/>
      <c r="M240" s="29"/>
      <c r="N240" s="10"/>
      <c r="O240" s="51"/>
      <c r="P240" s="10"/>
      <c r="Q240" s="29"/>
      <c r="R240" s="10"/>
      <c r="S240" s="29"/>
      <c r="T240" s="10"/>
      <c r="U240" s="52"/>
      <c r="V240" s="11"/>
      <c r="W240" s="29"/>
      <c r="X240" s="10"/>
      <c r="Y240" s="29"/>
      <c r="Z240" s="27"/>
      <c r="AA240" s="15">
        <f t="shared" si="29"/>
        <v>270263466.62</v>
      </c>
      <c r="AB240" s="18"/>
      <c r="AC240" s="18"/>
    </row>
    <row r="241" spans="1:29" ht="15.75" customHeight="1" x14ac:dyDescent="0.25">
      <c r="A241" s="14" t="s">
        <v>0</v>
      </c>
      <c r="B241" s="9"/>
      <c r="C241" s="60">
        <v>3052217.95</v>
      </c>
      <c r="D241" s="10"/>
      <c r="E241" s="15">
        <v>3247627.23</v>
      </c>
      <c r="F241" s="10"/>
      <c r="G241" s="61">
        <v>2892069.93</v>
      </c>
      <c r="H241" s="10"/>
      <c r="I241" s="61">
        <v>3101485.01</v>
      </c>
      <c r="J241" s="10"/>
      <c r="K241" s="15"/>
      <c r="L241" s="10"/>
      <c r="M241" s="29"/>
      <c r="N241" s="10"/>
      <c r="O241" s="51"/>
      <c r="P241" s="10"/>
      <c r="Q241" s="29"/>
      <c r="R241" s="10"/>
      <c r="S241" s="29"/>
      <c r="T241" s="10"/>
      <c r="U241" s="52"/>
      <c r="V241" s="11"/>
      <c r="W241" s="29"/>
      <c r="X241" s="10"/>
      <c r="Y241" s="29"/>
      <c r="Z241" s="27"/>
      <c r="AA241" s="15">
        <f t="shared" si="29"/>
        <v>12293400.119999999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1">
        <v>983303.78</v>
      </c>
      <c r="H242" s="10"/>
      <c r="I242" s="61">
        <v>1054504.8999999999</v>
      </c>
      <c r="J242" s="10"/>
      <c r="K242" s="15"/>
      <c r="L242" s="10"/>
      <c r="M242" s="29"/>
      <c r="N242" s="10"/>
      <c r="O242" s="51"/>
      <c r="P242" s="10"/>
      <c r="Q242" s="29"/>
      <c r="R242" s="10"/>
      <c r="S242" s="29"/>
      <c r="T242" s="10"/>
      <c r="U242" s="52"/>
      <c r="V242" s="11"/>
      <c r="W242" s="29"/>
      <c r="X242" s="10"/>
      <c r="Y242" s="29"/>
      <c r="Z242" s="27"/>
      <c r="AA242" s="15">
        <f t="shared" si="29"/>
        <v>4179756.0399999996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1">
        <v>375969.09</v>
      </c>
      <c r="H243" s="10"/>
      <c r="I243" s="61">
        <v>403193.05</v>
      </c>
      <c r="J243" s="10"/>
      <c r="K243" s="15"/>
      <c r="L243" s="10"/>
      <c r="M243" s="29"/>
      <c r="N243" s="10"/>
      <c r="O243" s="51"/>
      <c r="P243" s="10"/>
      <c r="Q243" s="29"/>
      <c r="R243" s="10"/>
      <c r="S243" s="29"/>
      <c r="T243" s="10"/>
      <c r="U243" s="52"/>
      <c r="V243" s="11"/>
      <c r="W243" s="29"/>
      <c r="X243" s="10"/>
      <c r="Y243" s="29"/>
      <c r="Z243" s="27"/>
      <c r="AA243" s="15">
        <f t="shared" si="29"/>
        <v>1598142.01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1">
        <v>144603.5</v>
      </c>
      <c r="H244" s="10"/>
      <c r="I244" s="61">
        <v>155074.25</v>
      </c>
      <c r="J244" s="10"/>
      <c r="K244" s="15"/>
      <c r="L244" s="10"/>
      <c r="M244" s="29"/>
      <c r="N244" s="10"/>
      <c r="O244" s="51"/>
      <c r="P244" s="10"/>
      <c r="Q244" s="29"/>
      <c r="R244" s="10"/>
      <c r="S244" s="29"/>
      <c r="T244" s="10"/>
      <c r="U244" s="52"/>
      <c r="V244" s="11"/>
      <c r="W244" s="29"/>
      <c r="X244" s="10"/>
      <c r="Y244" s="29"/>
      <c r="Z244" s="27"/>
      <c r="AA244" s="15">
        <f t="shared" si="29"/>
        <v>614670.01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1">
        <v>57841.4</v>
      </c>
      <c r="H245" s="10"/>
      <c r="I245" s="61">
        <v>62029.7</v>
      </c>
      <c r="J245" s="10"/>
      <c r="K245" s="15"/>
      <c r="L245" s="10"/>
      <c r="M245" s="29"/>
      <c r="N245" s="10"/>
      <c r="O245" s="51"/>
      <c r="P245" s="10"/>
      <c r="Q245" s="29"/>
      <c r="R245" s="10"/>
      <c r="S245" s="29"/>
      <c r="T245" s="10"/>
      <c r="U245" s="52"/>
      <c r="V245" s="11"/>
      <c r="W245" s="29"/>
      <c r="X245" s="10"/>
      <c r="Y245" s="29"/>
      <c r="Z245" s="27"/>
      <c r="AA245" s="15">
        <f t="shared" si="29"/>
        <v>245868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1"/>
      <c r="H246" s="10"/>
      <c r="I246" s="61"/>
      <c r="J246" s="10"/>
      <c r="K246" s="15"/>
      <c r="L246" s="10"/>
      <c r="M246" s="10"/>
      <c r="N246" s="10"/>
      <c r="O246" s="10"/>
      <c r="P246" s="10"/>
      <c r="Q246" s="10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1"/>
      <c r="H247" s="10"/>
      <c r="I247" s="61"/>
      <c r="J247" s="10"/>
      <c r="K247" s="15"/>
      <c r="L247" s="10"/>
      <c r="M247" s="10"/>
      <c r="N247" s="10"/>
      <c r="O247" s="10"/>
      <c r="P247" s="10"/>
      <c r="Q247" s="10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1"/>
      <c r="H248" s="10"/>
      <c r="I248" s="61"/>
      <c r="J248" s="10"/>
      <c r="K248" s="15"/>
      <c r="L248" s="10"/>
      <c r="M248" s="10"/>
      <c r="N248" s="10"/>
      <c r="O248" s="10"/>
      <c r="P248" s="10"/>
      <c r="Q248" s="10"/>
      <c r="R248" s="10"/>
      <c r="S248" s="29"/>
      <c r="T248" s="10"/>
      <c r="U248" s="11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1">
        <v>16572934.84</v>
      </c>
      <c r="H249" s="10"/>
      <c r="I249" s="61">
        <v>46921218.649999999</v>
      </c>
      <c r="J249" s="10"/>
      <c r="K249" s="15"/>
      <c r="L249" s="10"/>
      <c r="M249" s="29"/>
      <c r="N249" s="10"/>
      <c r="O249" s="29"/>
      <c r="P249" s="10"/>
      <c r="Q249" s="29"/>
      <c r="R249" s="10"/>
      <c r="S249" s="29"/>
      <c r="T249" s="10"/>
      <c r="U249" s="52"/>
      <c r="V249" s="11"/>
      <c r="W249" s="29"/>
      <c r="X249" s="10"/>
      <c r="Y249" s="15"/>
      <c r="Z249" s="27"/>
      <c r="AA249" s="15">
        <f>SUM(C249:Y249)</f>
        <v>101228375.68000001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1">
        <v>296360.07</v>
      </c>
      <c r="H250" s="10"/>
      <c r="I250" s="61">
        <v>571668.16</v>
      </c>
      <c r="J250" s="10"/>
      <c r="K250" s="15"/>
      <c r="L250" s="10"/>
      <c r="M250" s="29"/>
      <c r="N250" s="10"/>
      <c r="O250" s="29"/>
      <c r="P250" s="10"/>
      <c r="Q250" s="29"/>
      <c r="R250" s="10"/>
      <c r="S250" s="29"/>
      <c r="T250" s="10"/>
      <c r="U250" s="52"/>
      <c r="V250" s="11"/>
      <c r="W250" s="29"/>
      <c r="X250" s="10"/>
      <c r="Y250" s="15"/>
      <c r="Z250" s="27"/>
      <c r="AA250" s="15">
        <f>SUM(C250:Y250)</f>
        <v>1686631.7200000002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1">
        <v>41490.410000000003</v>
      </c>
      <c r="H251" s="10"/>
      <c r="I251" s="61">
        <v>80033.539999999994</v>
      </c>
      <c r="J251" s="10"/>
      <c r="K251" s="15"/>
      <c r="L251" s="10"/>
      <c r="M251" s="29"/>
      <c r="N251" s="10"/>
      <c r="O251" s="29"/>
      <c r="P251" s="10"/>
      <c r="Q251" s="29"/>
      <c r="R251" s="10"/>
      <c r="S251" s="29"/>
      <c r="T251" s="10"/>
      <c r="U251" s="52"/>
      <c r="V251" s="11"/>
      <c r="W251" s="29"/>
      <c r="X251" s="10"/>
      <c r="Y251" s="15"/>
      <c r="Z251" s="27"/>
      <c r="AA251" s="15">
        <f>SUM(C251:Y251)</f>
        <v>236128.44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1">
        <v>5927.2</v>
      </c>
      <c r="H252" s="10"/>
      <c r="I252" s="61">
        <v>11433.36</v>
      </c>
      <c r="J252" s="10"/>
      <c r="K252" s="15"/>
      <c r="L252" s="10"/>
      <c r="M252" s="29"/>
      <c r="N252" s="10"/>
      <c r="O252" s="29"/>
      <c r="P252" s="10"/>
      <c r="Q252" s="29"/>
      <c r="R252" s="10"/>
      <c r="S252" s="29"/>
      <c r="T252" s="10"/>
      <c r="U252" s="52"/>
      <c r="V252" s="11"/>
      <c r="W252" s="29"/>
      <c r="X252" s="10"/>
      <c r="Y252" s="15"/>
      <c r="Z252" s="27"/>
      <c r="AA252" s="15">
        <f>SUM(C252:Y252)</f>
        <v>33732.630000000005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1"/>
      <c r="H253" s="10"/>
      <c r="I253" s="61"/>
      <c r="J253" s="10"/>
      <c r="K253" s="15"/>
      <c r="L253" s="10"/>
      <c r="M253" s="29"/>
      <c r="N253" s="10"/>
      <c r="O253" s="10"/>
      <c r="P253" s="10"/>
      <c r="Q253" s="10"/>
      <c r="R253" s="10"/>
      <c r="S253" s="29"/>
      <c r="T253" s="10"/>
      <c r="U253" s="11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1">
        <v>0</v>
      </c>
      <c r="H254" s="10"/>
      <c r="I254" s="61">
        <v>0</v>
      </c>
      <c r="J254" s="10"/>
      <c r="K254" s="15"/>
      <c r="L254" s="10"/>
      <c r="M254" s="29"/>
      <c r="N254" s="10"/>
      <c r="O254" s="51"/>
      <c r="P254" s="10"/>
      <c r="Q254" s="51"/>
      <c r="R254" s="10"/>
      <c r="S254" s="51"/>
      <c r="T254" s="10"/>
      <c r="U254" s="51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1">
        <v>0</v>
      </c>
      <c r="H255" s="10"/>
      <c r="I255" s="61">
        <v>0</v>
      </c>
      <c r="J255" s="10"/>
      <c r="K255" s="15"/>
      <c r="L255" s="10"/>
      <c r="M255" s="29"/>
      <c r="N255" s="10"/>
      <c r="O255" s="51"/>
      <c r="P255" s="10"/>
      <c r="Q255" s="51"/>
      <c r="R255" s="10"/>
      <c r="S255" s="51"/>
      <c r="T255" s="10"/>
      <c r="U255" s="51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1">
        <v>0</v>
      </c>
      <c r="H256" s="10"/>
      <c r="I256" s="61">
        <v>0</v>
      </c>
      <c r="J256" s="10"/>
      <c r="K256" s="15"/>
      <c r="L256" s="10"/>
      <c r="M256" s="29"/>
      <c r="N256" s="10"/>
      <c r="O256" s="51"/>
      <c r="P256" s="10"/>
      <c r="Q256" s="51"/>
      <c r="R256" s="10"/>
      <c r="S256" s="51"/>
      <c r="T256" s="10"/>
      <c r="U256" s="51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10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10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1">
        <v>124765983.73</v>
      </c>
      <c r="H262" s="10"/>
      <c r="I262" s="61">
        <v>140467434.78</v>
      </c>
      <c r="J262" s="10"/>
      <c r="K262" s="15"/>
      <c r="L262" s="10"/>
      <c r="M262" s="29"/>
      <c r="N262" s="10"/>
      <c r="O262" s="51"/>
      <c r="P262" s="10"/>
      <c r="Q262" s="29"/>
      <c r="R262" s="10"/>
      <c r="S262" s="29"/>
      <c r="T262" s="10"/>
      <c r="U262" s="52"/>
      <c r="V262" s="11"/>
      <c r="W262" s="29"/>
      <c r="X262" s="10"/>
      <c r="Y262" s="29"/>
      <c r="Z262" s="27"/>
      <c r="AA262" s="15">
        <f t="shared" ref="AA262:AA268" si="30">SUM(C262:Y262)</f>
        <v>518785614.45000005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1">
        <v>119278013.63</v>
      </c>
      <c r="H263" s="10"/>
      <c r="I263" s="61">
        <v>133742711.98999999</v>
      </c>
      <c r="J263" s="10"/>
      <c r="K263" s="15"/>
      <c r="L263" s="10"/>
      <c r="M263" s="29"/>
      <c r="N263" s="10"/>
      <c r="O263" s="51"/>
      <c r="P263" s="10"/>
      <c r="Q263" s="29"/>
      <c r="R263" s="10"/>
      <c r="S263" s="29"/>
      <c r="T263" s="10"/>
      <c r="U263" s="52"/>
      <c r="V263" s="11"/>
      <c r="W263" s="29"/>
      <c r="X263" s="10"/>
      <c r="Y263" s="29"/>
      <c r="Z263" s="27"/>
      <c r="AA263" s="15">
        <f t="shared" si="30"/>
        <v>494617020.69999999</v>
      </c>
      <c r="AB263" s="18"/>
      <c r="AC263" s="18"/>
    </row>
    <row r="264" spans="1:29" ht="15.75" customHeight="1" x14ac:dyDescent="0.25">
      <c r="A264" s="14" t="s">
        <v>0</v>
      </c>
      <c r="B264" s="9"/>
      <c r="C264" s="60">
        <v>5049577.25</v>
      </c>
      <c r="D264" s="10"/>
      <c r="E264" s="15">
        <v>4454093.6399999997</v>
      </c>
      <c r="F264" s="10"/>
      <c r="G264" s="61">
        <v>4343369.97</v>
      </c>
      <c r="H264" s="10"/>
      <c r="I264" s="61">
        <v>5896168.4699999997</v>
      </c>
      <c r="J264" s="10"/>
      <c r="K264" s="15"/>
      <c r="L264" s="10"/>
      <c r="M264" s="29"/>
      <c r="N264" s="10"/>
      <c r="O264" s="51"/>
      <c r="P264" s="10"/>
      <c r="Q264" s="29"/>
      <c r="R264" s="10"/>
      <c r="S264" s="29"/>
      <c r="T264" s="10"/>
      <c r="U264" s="52"/>
      <c r="V264" s="11"/>
      <c r="W264" s="29"/>
      <c r="X264" s="10"/>
      <c r="Y264" s="29"/>
      <c r="Z264" s="27"/>
      <c r="AA264" s="15">
        <f t="shared" si="30"/>
        <v>19743209.329999998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1">
        <v>1476745.79</v>
      </c>
      <c r="H265" s="10"/>
      <c r="I265" s="61">
        <v>2004697.28</v>
      </c>
      <c r="J265" s="10"/>
      <c r="K265" s="15"/>
      <c r="L265" s="10"/>
      <c r="M265" s="29"/>
      <c r="N265" s="10"/>
      <c r="O265" s="51"/>
      <c r="P265" s="10"/>
      <c r="Q265" s="29"/>
      <c r="R265" s="10"/>
      <c r="S265" s="29"/>
      <c r="T265" s="10"/>
      <c r="U265" s="52"/>
      <c r="V265" s="11"/>
      <c r="W265" s="29"/>
      <c r="X265" s="10"/>
      <c r="Y265" s="29"/>
      <c r="Z265" s="27"/>
      <c r="AA265" s="15">
        <f t="shared" si="30"/>
        <v>6712691.1800000006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1">
        <v>564638.1</v>
      </c>
      <c r="H266" s="10"/>
      <c r="I266" s="61">
        <v>766501.9</v>
      </c>
      <c r="J266" s="10"/>
      <c r="K266" s="15"/>
      <c r="L266" s="10"/>
      <c r="M266" s="29"/>
      <c r="N266" s="10"/>
      <c r="O266" s="51"/>
      <c r="P266" s="10"/>
      <c r="Q266" s="29"/>
      <c r="R266" s="10"/>
      <c r="S266" s="29"/>
      <c r="T266" s="10"/>
      <c r="U266" s="52"/>
      <c r="V266" s="11"/>
      <c r="W266" s="29"/>
      <c r="X266" s="10"/>
      <c r="Y266" s="29"/>
      <c r="Z266" s="27"/>
      <c r="AA266" s="15">
        <f t="shared" si="30"/>
        <v>2566617.21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1">
        <v>217168.5</v>
      </c>
      <c r="H267" s="10"/>
      <c r="I267" s="61">
        <v>294808.42</v>
      </c>
      <c r="J267" s="10"/>
      <c r="K267" s="15"/>
      <c r="L267" s="10"/>
      <c r="M267" s="29"/>
      <c r="N267" s="10"/>
      <c r="O267" s="51"/>
      <c r="P267" s="10"/>
      <c r="Q267" s="29"/>
      <c r="R267" s="10"/>
      <c r="S267" s="29"/>
      <c r="T267" s="10"/>
      <c r="U267" s="52"/>
      <c r="V267" s="11"/>
      <c r="W267" s="29"/>
      <c r="X267" s="10"/>
      <c r="Y267" s="29"/>
      <c r="Z267" s="27"/>
      <c r="AA267" s="15">
        <f t="shared" si="30"/>
        <v>987160.46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1">
        <v>86867.4</v>
      </c>
      <c r="H268" s="10"/>
      <c r="I268" s="61">
        <v>117923.37</v>
      </c>
      <c r="J268" s="10"/>
      <c r="K268" s="15"/>
      <c r="L268" s="10"/>
      <c r="M268" s="29"/>
      <c r="N268" s="10"/>
      <c r="O268" s="51"/>
      <c r="P268" s="10"/>
      <c r="Q268" s="29"/>
      <c r="R268" s="10"/>
      <c r="S268" s="29"/>
      <c r="T268" s="10"/>
      <c r="U268" s="52"/>
      <c r="V268" s="11"/>
      <c r="W268" s="29"/>
      <c r="X268" s="10"/>
      <c r="Y268" s="29"/>
      <c r="Z268" s="27"/>
      <c r="AA268" s="15">
        <f t="shared" si="30"/>
        <v>394864.18999999994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1"/>
      <c r="H269" s="10"/>
      <c r="I269" s="61"/>
      <c r="J269" s="10"/>
      <c r="K269" s="15"/>
      <c r="L269" s="10"/>
      <c r="M269" s="10"/>
      <c r="N269" s="10"/>
      <c r="O269" s="10"/>
      <c r="P269" s="10"/>
      <c r="Q269" s="10"/>
      <c r="R269" s="10"/>
      <c r="S269" s="29"/>
      <c r="T269" s="10"/>
      <c r="U269" s="11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1"/>
      <c r="H270" s="10"/>
      <c r="I270" s="61"/>
      <c r="J270" s="10"/>
      <c r="K270" s="15"/>
      <c r="L270" s="10"/>
      <c r="M270" s="10"/>
      <c r="N270" s="10"/>
      <c r="O270" s="10"/>
      <c r="P270" s="10"/>
      <c r="Q270" s="10"/>
      <c r="R270" s="10"/>
      <c r="S270" s="29"/>
      <c r="T270" s="10"/>
      <c r="U270" s="11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1"/>
      <c r="H271" s="10"/>
      <c r="I271" s="61"/>
      <c r="J271" s="10"/>
      <c r="K271" s="15"/>
      <c r="L271" s="10"/>
      <c r="M271" s="10"/>
      <c r="N271" s="10"/>
      <c r="O271" s="10"/>
      <c r="P271" s="10"/>
      <c r="Q271" s="10"/>
      <c r="R271" s="10"/>
      <c r="S271" s="29"/>
      <c r="T271" s="10"/>
      <c r="U271" s="11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1">
        <v>43135931.479999997</v>
      </c>
      <c r="H272" s="10"/>
      <c r="I272" s="61">
        <v>63327839.170000002</v>
      </c>
      <c r="J272" s="10"/>
      <c r="K272" s="15"/>
      <c r="L272" s="10"/>
      <c r="M272" s="29"/>
      <c r="N272" s="10"/>
      <c r="O272" s="29"/>
      <c r="P272" s="10"/>
      <c r="Q272" s="29"/>
      <c r="R272" s="10"/>
      <c r="S272" s="29"/>
      <c r="T272" s="10"/>
      <c r="U272" s="52"/>
      <c r="V272" s="11"/>
      <c r="W272" s="29"/>
      <c r="X272" s="10"/>
      <c r="Y272" s="15"/>
      <c r="Z272" s="27"/>
      <c r="AA272" s="15">
        <f>SUM(C272:Y272)</f>
        <v>196004841.13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1">
        <v>326001.71000000002</v>
      </c>
      <c r="H273" s="10"/>
      <c r="I273" s="61">
        <v>357848.47</v>
      </c>
      <c r="J273" s="10"/>
      <c r="K273" s="15"/>
      <c r="L273" s="10"/>
      <c r="M273" s="29"/>
      <c r="N273" s="10"/>
      <c r="O273" s="29"/>
      <c r="P273" s="10"/>
      <c r="Q273" s="29"/>
      <c r="R273" s="10"/>
      <c r="S273" s="29"/>
      <c r="T273" s="10"/>
      <c r="U273" s="52"/>
      <c r="V273" s="11"/>
      <c r="W273" s="29"/>
      <c r="X273" s="10"/>
      <c r="Y273" s="15"/>
      <c r="Z273" s="27"/>
      <c r="AA273" s="15">
        <f>SUM(C273:Y273)</f>
        <v>1951802.14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1">
        <v>45640.24</v>
      </c>
      <c r="H274" s="10"/>
      <c r="I274" s="61">
        <v>50098.79</v>
      </c>
      <c r="J274" s="10"/>
      <c r="K274" s="15"/>
      <c r="L274" s="10"/>
      <c r="M274" s="29"/>
      <c r="N274" s="10"/>
      <c r="O274" s="29"/>
      <c r="P274" s="10"/>
      <c r="Q274" s="29"/>
      <c r="R274" s="10"/>
      <c r="S274" s="29"/>
      <c r="T274" s="10"/>
      <c r="U274" s="52"/>
      <c r="V274" s="11"/>
      <c r="W274" s="29"/>
      <c r="X274" s="10"/>
      <c r="Y274" s="15"/>
      <c r="Z274" s="27"/>
      <c r="AA274" s="15">
        <f>SUM(C274:Y274)</f>
        <v>273252.3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1">
        <v>6520.03</v>
      </c>
      <c r="H275" s="10"/>
      <c r="I275" s="61">
        <v>7156.97</v>
      </c>
      <c r="J275" s="10"/>
      <c r="K275" s="15"/>
      <c r="L275" s="10"/>
      <c r="M275" s="29"/>
      <c r="N275" s="10"/>
      <c r="O275" s="29"/>
      <c r="P275" s="10"/>
      <c r="Q275" s="29"/>
      <c r="R275" s="10"/>
      <c r="S275" s="29"/>
      <c r="T275" s="10"/>
      <c r="U275" s="52"/>
      <c r="V275" s="11"/>
      <c r="W275" s="29"/>
      <c r="X275" s="10"/>
      <c r="Y275" s="15"/>
      <c r="Z275" s="27"/>
      <c r="AA275" s="15">
        <f>SUM(C275:Y275)</f>
        <v>39036.04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1"/>
      <c r="H276" s="10"/>
      <c r="I276" s="61"/>
      <c r="J276" s="10"/>
      <c r="K276" s="15"/>
      <c r="L276" s="10"/>
      <c r="M276" s="29"/>
      <c r="N276" s="10"/>
      <c r="O276" s="10"/>
      <c r="P276" s="10"/>
      <c r="Q276" s="10"/>
      <c r="R276" s="10"/>
      <c r="S276" s="29"/>
      <c r="T276" s="10"/>
      <c r="U276" s="11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1">
        <v>0</v>
      </c>
      <c r="H277" s="10"/>
      <c r="I277" s="61">
        <v>0</v>
      </c>
      <c r="J277" s="10"/>
      <c r="K277" s="15"/>
      <c r="L277" s="10"/>
      <c r="M277" s="29"/>
      <c r="N277" s="10"/>
      <c r="O277" s="51"/>
      <c r="P277" s="10"/>
      <c r="Q277" s="51"/>
      <c r="R277" s="10"/>
      <c r="S277" s="51"/>
      <c r="T277" s="10"/>
      <c r="U277" s="51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1">
        <v>0</v>
      </c>
      <c r="H278" s="10"/>
      <c r="I278" s="61">
        <v>0</v>
      </c>
      <c r="J278" s="10"/>
      <c r="K278" s="15"/>
      <c r="L278" s="10"/>
      <c r="M278" s="29"/>
      <c r="N278" s="10"/>
      <c r="O278" s="51"/>
      <c r="P278" s="10"/>
      <c r="Q278" s="51"/>
      <c r="R278" s="10"/>
      <c r="S278" s="51"/>
      <c r="T278" s="10"/>
      <c r="U278" s="51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1">
        <v>0</v>
      </c>
      <c r="H279" s="10"/>
      <c r="I279" s="61">
        <v>0</v>
      </c>
      <c r="J279" s="10"/>
      <c r="K279" s="15"/>
      <c r="L279" s="10"/>
      <c r="M279" s="29"/>
      <c r="N279" s="10"/>
      <c r="O279" s="51"/>
      <c r="P279" s="10"/>
      <c r="Q279" s="51"/>
      <c r="R279" s="10"/>
      <c r="S279" s="51"/>
      <c r="T279" s="10"/>
      <c r="U279" s="51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10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10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6"/>
      <c r="V283" s="16"/>
      <c r="W283" s="15"/>
      <c r="X283" s="15"/>
      <c r="Y283" s="15"/>
      <c r="Z283" s="55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10"/>
      <c r="R284" s="10"/>
      <c r="S284" s="10"/>
      <c r="T284" s="10"/>
      <c r="U284" s="11"/>
      <c r="V284" s="11"/>
      <c r="W284" s="10"/>
      <c r="X284" s="10"/>
      <c r="Y284" s="10"/>
      <c r="Z284" s="55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3394509746.7200003</v>
      </c>
      <c r="D285" s="15"/>
      <c r="E285" s="15">
        <f t="shared" ref="E285:E291" si="32">E193+E170+E147+E100+E77+E54+E31+E8+E216+E239+E123+E262</f>
        <v>3648642015.8899999</v>
      </c>
      <c r="F285" s="15"/>
      <c r="G285" s="15">
        <f t="shared" ref="G285:G291" si="33">G193+G170+G147+G100+G77+G54+G31+G8+G216+G239+G123+G262</f>
        <v>3640394541.1800003</v>
      </c>
      <c r="H285" s="15"/>
      <c r="I285" s="15">
        <f t="shared" ref="I285:I291" si="34">I193+I170+I147+I100+I77+I54+I31+I8+I216+I239+I123+I262</f>
        <v>3918112981.2599998</v>
      </c>
      <c r="J285" s="15"/>
      <c r="K285" s="15">
        <f t="shared" ref="K285:K291" si="35">K193+K170+K147+K100+K77+K54+K31+K8+K216+K239+K123+K262</f>
        <v>0</v>
      </c>
      <c r="L285" s="15"/>
      <c r="M285" s="15">
        <f t="shared" ref="M285:M291" si="36">M193+M170+M147+M100+M77+M54+M31+M8+M216+M239+M123+M262</f>
        <v>0</v>
      </c>
      <c r="N285" s="15"/>
      <c r="O285" s="15">
        <f t="shared" ref="O285:O291" si="37">O193+O170+O147+O100+O77+O54+O31+O8+O216+O239+O123+O262</f>
        <v>0</v>
      </c>
      <c r="P285" s="15"/>
      <c r="Q285" s="15">
        <f t="shared" ref="Q285:Q291" si="38">Q193+Q170+Q147+Q100+Q77+Q54+Q31+Q8+Q216+Q239+Q123+Q262</f>
        <v>0</v>
      </c>
      <c r="R285" s="15"/>
      <c r="S285" s="15">
        <f t="shared" ref="S285:S291" si="39">S193+S170+S147+S100+S77+S54+S31+S8+S216+S239+S123+S262</f>
        <v>0</v>
      </c>
      <c r="T285" s="15"/>
      <c r="U285" s="15">
        <f t="shared" ref="U285:U291" si="40">U193+U170+U147+U100+U77+U54+U31+U8+U216+U239+U123+U262</f>
        <v>0</v>
      </c>
      <c r="V285" s="16"/>
      <c r="W285" s="15">
        <f t="shared" ref="W285:W291" si="41">W193+W170+W147+W100+W77+W54+W31+W8+W216+W239+W123+W262</f>
        <v>0</v>
      </c>
      <c r="X285" s="15"/>
      <c r="Y285" s="15">
        <f t="shared" ref="Y285:Y291" si="42">Y193+Y170+Y147+Y100+Y77+Y54+Y31+Y8+Y216+Y239+Y123+Y262</f>
        <v>0</v>
      </c>
      <c r="Z285" s="55"/>
      <c r="AA285" s="15">
        <f>SUM(C285:Y285)</f>
        <v>14601659285.050001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3228020387.23</v>
      </c>
      <c r="D286" s="15"/>
      <c r="E286" s="15">
        <f t="shared" si="32"/>
        <v>3469051544.2200003</v>
      </c>
      <c r="F286" s="15"/>
      <c r="G286" s="15">
        <f t="shared" si="33"/>
        <v>3457628401.6500001</v>
      </c>
      <c r="H286" s="15"/>
      <c r="I286" s="15">
        <f t="shared" si="34"/>
        <v>3721099238.6899991</v>
      </c>
      <c r="J286" s="15"/>
      <c r="K286" s="15">
        <f t="shared" si="35"/>
        <v>0</v>
      </c>
      <c r="L286" s="15"/>
      <c r="M286" s="15">
        <f t="shared" si="36"/>
        <v>0</v>
      </c>
      <c r="N286" s="15"/>
      <c r="O286" s="15">
        <f t="shared" si="37"/>
        <v>0</v>
      </c>
      <c r="P286" s="15"/>
      <c r="Q286" s="15">
        <f t="shared" si="38"/>
        <v>0</v>
      </c>
      <c r="R286" s="15"/>
      <c r="S286" s="15">
        <f t="shared" si="39"/>
        <v>0</v>
      </c>
      <c r="T286" s="15"/>
      <c r="U286" s="15">
        <f t="shared" si="40"/>
        <v>0</v>
      </c>
      <c r="V286" s="16"/>
      <c r="W286" s="15">
        <f t="shared" si="41"/>
        <v>0</v>
      </c>
      <c r="X286" s="15"/>
      <c r="Y286" s="15">
        <f t="shared" si="42"/>
        <v>0</v>
      </c>
      <c r="Z286" s="55"/>
      <c r="AA286" s="15">
        <f t="shared" ref="AA286:AA291" si="43">SUM(C286:Y286)</f>
        <v>13875799571.789999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125431608.19000001</v>
      </c>
      <c r="D287" s="15"/>
      <c r="E287" s="15">
        <f t="shared" si="32"/>
        <v>138331722.95000002</v>
      </c>
      <c r="F287" s="15"/>
      <c r="G287" s="15">
        <f t="shared" si="33"/>
        <v>132045590.92000003</v>
      </c>
      <c r="H287" s="15"/>
      <c r="I287" s="15">
        <f t="shared" si="34"/>
        <v>140874347.19000003</v>
      </c>
      <c r="J287" s="15"/>
      <c r="K287" s="15">
        <f t="shared" si="35"/>
        <v>0</v>
      </c>
      <c r="L287" s="15"/>
      <c r="M287" s="15">
        <f t="shared" si="36"/>
        <v>0</v>
      </c>
      <c r="N287" s="15"/>
      <c r="O287" s="15">
        <f t="shared" si="37"/>
        <v>0</v>
      </c>
      <c r="P287" s="15"/>
      <c r="Q287" s="15">
        <f t="shared" si="38"/>
        <v>0</v>
      </c>
      <c r="R287" s="15"/>
      <c r="S287" s="15">
        <f t="shared" si="39"/>
        <v>0</v>
      </c>
      <c r="T287" s="15"/>
      <c r="U287" s="15">
        <f t="shared" si="40"/>
        <v>0</v>
      </c>
      <c r="V287" s="16"/>
      <c r="W287" s="15">
        <f t="shared" si="41"/>
        <v>0</v>
      </c>
      <c r="X287" s="15"/>
      <c r="Y287" s="15">
        <f t="shared" si="42"/>
        <v>0</v>
      </c>
      <c r="Z287" s="55"/>
      <c r="AA287" s="15">
        <f>SUM(C287:Y287)</f>
        <v>536683269.25000012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42646746.790000007</v>
      </c>
      <c r="D288" s="15"/>
      <c r="E288" s="15">
        <f t="shared" si="32"/>
        <v>47032785.810000002</v>
      </c>
      <c r="F288" s="15"/>
      <c r="G288" s="15">
        <f t="shared" si="33"/>
        <v>44895500.93</v>
      </c>
      <c r="H288" s="15"/>
      <c r="I288" s="15">
        <f t="shared" si="34"/>
        <v>47897278.030000001</v>
      </c>
      <c r="J288" s="15"/>
      <c r="K288" s="15">
        <f t="shared" si="35"/>
        <v>0</v>
      </c>
      <c r="L288" s="15"/>
      <c r="M288" s="15">
        <f t="shared" si="36"/>
        <v>0</v>
      </c>
      <c r="N288" s="15"/>
      <c r="O288" s="15">
        <f t="shared" si="37"/>
        <v>0</v>
      </c>
      <c r="Q288" s="15">
        <f t="shared" si="38"/>
        <v>0</v>
      </c>
      <c r="R288" s="15"/>
      <c r="S288" s="15">
        <f t="shared" si="39"/>
        <v>0</v>
      </c>
      <c r="T288" s="15"/>
      <c r="U288" s="15">
        <f t="shared" si="40"/>
        <v>0</v>
      </c>
      <c r="V288" s="16"/>
      <c r="W288" s="15">
        <f t="shared" si="41"/>
        <v>0</v>
      </c>
      <c r="X288" s="15"/>
      <c r="Y288" s="15">
        <f t="shared" si="42"/>
        <v>0</v>
      </c>
      <c r="Z288" s="55"/>
      <c r="AA288" s="15">
        <f t="shared" si="43"/>
        <v>182472311.56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16306109.059999999</v>
      </c>
      <c r="D289" s="15"/>
      <c r="E289" s="15">
        <f t="shared" si="32"/>
        <v>17983123.98</v>
      </c>
      <c r="F289" s="15"/>
      <c r="G289" s="15">
        <f t="shared" si="33"/>
        <v>17165926.809999999</v>
      </c>
      <c r="H289" s="15"/>
      <c r="I289" s="15">
        <f t="shared" si="34"/>
        <v>18313665.129999999</v>
      </c>
      <c r="J289" s="15"/>
      <c r="K289" s="15">
        <f t="shared" si="35"/>
        <v>0</v>
      </c>
      <c r="L289" s="15"/>
      <c r="M289" s="15">
        <f t="shared" si="36"/>
        <v>0</v>
      </c>
      <c r="N289" s="15"/>
      <c r="O289" s="15">
        <f t="shared" si="37"/>
        <v>0</v>
      </c>
      <c r="Q289" s="15">
        <f t="shared" si="38"/>
        <v>0</v>
      </c>
      <c r="R289" s="15"/>
      <c r="S289" s="15">
        <f t="shared" si="39"/>
        <v>0</v>
      </c>
      <c r="T289" s="15"/>
      <c r="U289" s="15">
        <f t="shared" si="40"/>
        <v>0</v>
      </c>
      <c r="V289" s="16"/>
      <c r="W289" s="15">
        <f t="shared" si="41"/>
        <v>0</v>
      </c>
      <c r="X289" s="15"/>
      <c r="Y289" s="15">
        <f t="shared" si="42"/>
        <v>0</v>
      </c>
      <c r="Z289" s="55"/>
      <c r="AA289" s="15">
        <f t="shared" si="43"/>
        <v>69768824.979999989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6271580.4100000011</v>
      </c>
      <c r="D290" s="10"/>
      <c r="E290" s="15">
        <f t="shared" si="32"/>
        <v>6916586.1400000006</v>
      </c>
      <c r="F290" s="10"/>
      <c r="G290" s="15">
        <f t="shared" si="33"/>
        <v>6602279.5500000007</v>
      </c>
      <c r="H290" s="10"/>
      <c r="I290" s="15">
        <f t="shared" si="34"/>
        <v>7043717.3799999999</v>
      </c>
      <c r="J290" s="10"/>
      <c r="K290" s="15">
        <f t="shared" si="35"/>
        <v>0</v>
      </c>
      <c r="L290" s="10"/>
      <c r="M290" s="15">
        <f t="shared" si="36"/>
        <v>0</v>
      </c>
      <c r="N290" s="10"/>
      <c r="O290" s="15">
        <f t="shared" si="37"/>
        <v>0</v>
      </c>
      <c r="P290" s="10"/>
      <c r="Q290" s="15">
        <f t="shared" si="38"/>
        <v>0</v>
      </c>
      <c r="R290" s="10"/>
      <c r="S290" s="15">
        <f t="shared" si="39"/>
        <v>0</v>
      </c>
      <c r="T290" s="10"/>
      <c r="U290" s="15">
        <f t="shared" si="40"/>
        <v>0</v>
      </c>
      <c r="V290" s="11"/>
      <c r="W290" s="15">
        <f t="shared" si="41"/>
        <v>0</v>
      </c>
      <c r="X290" s="10"/>
      <c r="Y290" s="15">
        <f t="shared" si="42"/>
        <v>0</v>
      </c>
      <c r="Z290" s="5"/>
      <c r="AA290" s="15">
        <f t="shared" si="43"/>
        <v>26834163.48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2508632.17</v>
      </c>
      <c r="D291" s="15"/>
      <c r="E291" s="15">
        <f t="shared" si="32"/>
        <v>2766634.45</v>
      </c>
      <c r="F291" s="15"/>
      <c r="G291" s="15">
        <f t="shared" si="33"/>
        <v>2640911.8200000003</v>
      </c>
      <c r="H291" s="15"/>
      <c r="I291" s="15">
        <f t="shared" si="34"/>
        <v>2817486.95</v>
      </c>
      <c r="J291" s="15"/>
      <c r="K291" s="15">
        <f t="shared" si="35"/>
        <v>0</v>
      </c>
      <c r="L291" s="15"/>
      <c r="M291" s="15">
        <f t="shared" si="36"/>
        <v>0</v>
      </c>
      <c r="N291" s="15"/>
      <c r="O291" s="15">
        <f t="shared" si="37"/>
        <v>0</v>
      </c>
      <c r="P291" s="15"/>
      <c r="Q291" s="15">
        <f t="shared" si="38"/>
        <v>0</v>
      </c>
      <c r="R291" s="15"/>
      <c r="S291" s="15">
        <f t="shared" si="39"/>
        <v>0</v>
      </c>
      <c r="T291" s="15"/>
      <c r="U291" s="15">
        <f t="shared" si="40"/>
        <v>0</v>
      </c>
      <c r="V291" s="16"/>
      <c r="W291" s="15">
        <f t="shared" si="41"/>
        <v>0</v>
      </c>
      <c r="X291" s="15"/>
      <c r="Y291" s="15">
        <f t="shared" si="42"/>
        <v>0</v>
      </c>
      <c r="Z291" s="20"/>
      <c r="AA291" s="15">
        <f t="shared" si="43"/>
        <v>10733665.390000001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0</v>
      </c>
      <c r="L295" s="15"/>
      <c r="M295" s="15">
        <f>M203+M180+M157+M110+M87+M64+M41+M18+M226+M249+M133+M272</f>
        <v>0</v>
      </c>
      <c r="N295" s="15"/>
      <c r="O295" s="15">
        <f>O203+O180+O157+O110+O87+O64+O41+O18+O226+O249+O133+O272</f>
        <v>0</v>
      </c>
      <c r="P295" s="15"/>
      <c r="Q295" s="15">
        <f>Q203+Q180+Q157+Q110+Q87+Q64+Q41+Q18+Q226+Q249+Q133+Q272</f>
        <v>0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6"/>
      <c r="AA295" s="15">
        <f>SUM(C295:Y295)</f>
        <v>10084537396.190001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0</v>
      </c>
      <c r="L296" s="15"/>
      <c r="M296" s="15">
        <f>M204+M181+M158+M111+M88+M65+M42+M19+M227+M250+M134+M273</f>
        <v>0</v>
      </c>
      <c r="N296" s="15"/>
      <c r="O296" s="15">
        <f>O204+O181+O158+O111+O88+O65+O42+O19+O227+O250+O134+O273</f>
        <v>0</v>
      </c>
      <c r="P296" s="15"/>
      <c r="Q296" s="15">
        <f>Q204+Q181+Q158+Q111+Q88+Q65+Q42+Q19+Q227+Q250+Q134+Q273</f>
        <v>0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178164983.13999999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0</v>
      </c>
      <c r="L297" s="15"/>
      <c r="M297" s="15">
        <f>M205+M182+M159+M112+M89+M66+M43+M20+M228+M251+M135+M274</f>
        <v>0</v>
      </c>
      <c r="N297" s="15"/>
      <c r="O297" s="15">
        <f>O205+O182+O159+O112+O89+O66+O43+O20+O228+O251+O135+O274</f>
        <v>0</v>
      </c>
      <c r="P297" s="15"/>
      <c r="Q297" s="15">
        <f>Q205+Q182+Q159+Q112+Q89+Q66+Q43+Q20+Q228+Q251+Q135+Q274</f>
        <v>0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5"/>
      <c r="AA297" s="15">
        <f>SUM(C297:Y297)</f>
        <v>24943097.649999999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0</v>
      </c>
      <c r="L298" s="10"/>
      <c r="M298" s="15">
        <f>M206+M183+M160+M113+M90+M67+M44+M21+M229+M252+M136+M275</f>
        <v>0</v>
      </c>
      <c r="N298" s="10"/>
      <c r="O298" s="15">
        <f>O206+O183+O160+O113+O90+O67+O44+O21+O229+O252+O136+O275</f>
        <v>0</v>
      </c>
      <c r="P298" s="10"/>
      <c r="Q298" s="15">
        <f>Q206+Q183+Q160+Q113+Q90+Q67+Q44+Q21+Q229+Q252+Q136+Q275</f>
        <v>0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6"/>
      <c r="AA298" s="15">
        <f t="shared" si="44"/>
        <v>3563299.67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6"/>
      <c r="W299" s="15"/>
      <c r="X299" s="15"/>
      <c r="Y299" s="15"/>
      <c r="Z299" s="57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0</v>
      </c>
      <c r="L300" s="15"/>
      <c r="M300" s="15">
        <f>M208+M185+M162+M115+M92+M69+M46+M23+M231+M254+M138+M277</f>
        <v>0</v>
      </c>
      <c r="N300" s="15"/>
      <c r="O300" s="15">
        <f>O208+O185+O162+O115+O92+O69+O46+O23+O231+O254+O138+O277</f>
        <v>0</v>
      </c>
      <c r="P300" s="15"/>
      <c r="Q300" s="15">
        <f>Q208+Q185+Q162+Q115+Q92+Q69+Q46+Q23+Q231+Q254+Q138+Q277</f>
        <v>0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8"/>
      <c r="AA300" s="15">
        <f t="shared" ref="AA300:AA301" si="45">SUM(C300:Y300)</f>
        <v>8937103.6899999995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0</v>
      </c>
      <c r="L301" s="15"/>
      <c r="M301" s="15">
        <f>M209+M186+M163+M116+M93+M70+M47+M24+M232+M255+M139+M278</f>
        <v>0</v>
      </c>
      <c r="N301" s="15"/>
      <c r="O301" s="15">
        <f>O209+O186+O163+O116+O93+O70+O47+O24+O232+O255+O139+O278</f>
        <v>0</v>
      </c>
      <c r="P301" s="15"/>
      <c r="Q301" s="15">
        <f>Q209+Q186+Q163+Q116+Q93+Q70+Q47+Q24+Q232+Q255+Q139+Q278</f>
        <v>0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9"/>
      <c r="AA301" s="15">
        <f t="shared" si="45"/>
        <v>1206405.0299999998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0</v>
      </c>
      <c r="L302" s="10"/>
      <c r="M302" s="15">
        <f>M210+M187+M164+M117+M94+M71+M48+M25+M233+M256+M140+M279</f>
        <v>0</v>
      </c>
      <c r="N302" s="10"/>
      <c r="O302" s="15">
        <f>O210+O187+O164+O117+O94+O71+O48+O25+O233+O256+O140+O279</f>
        <v>0</v>
      </c>
      <c r="P302" s="10"/>
      <c r="Q302" s="15">
        <f>Q210+Q187+Q164+Q117+Q94+Q71+Q48+Q25+Q233+Q256+Q140+Q279</f>
        <v>0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5"/>
      <c r="AA302" s="15">
        <f>SUM(C302:Y302)</f>
        <v>172343.57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10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10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10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0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0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0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67" t="s">
        <v>20</v>
      </c>
      <c r="B3" s="68"/>
      <c r="C3" s="68"/>
      <c r="D3" s="68"/>
      <c r="O3" s="13"/>
    </row>
    <row r="4" spans="1:19" ht="34.5" customHeight="1" x14ac:dyDescent="0.35">
      <c r="A4" s="67" t="s">
        <v>21</v>
      </c>
      <c r="B4" s="68"/>
      <c r="C4" s="68"/>
      <c r="D4" s="68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3"/>
      <c r="B5" s="64"/>
      <c r="C5" s="64"/>
      <c r="D5" s="64"/>
      <c r="E5" s="64"/>
      <c r="F5" s="64"/>
    </row>
    <row r="6" spans="1:19" ht="50.1" customHeight="1" x14ac:dyDescent="0.25">
      <c r="A6" s="65"/>
      <c r="B6" s="66"/>
      <c r="C6" s="66"/>
      <c r="D6" s="66"/>
      <c r="E6" s="66"/>
      <c r="F6" s="66"/>
    </row>
    <row r="7" spans="1:19" ht="50.1" customHeight="1" x14ac:dyDescent="0.25">
      <c r="A7" s="65"/>
      <c r="B7" s="66"/>
      <c r="C7" s="66"/>
      <c r="D7" s="66"/>
      <c r="E7" s="66"/>
      <c r="F7" s="66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2020-08-17T03:52:12Z</cp:lastPrinted>
  <dcterms:created xsi:type="dcterms:W3CDTF">2019-08-15T14:50:32Z</dcterms:created>
  <dcterms:modified xsi:type="dcterms:W3CDTF">2024-11-19T19:55:57Z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