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56" documentId="8_{C0761D1B-A984-4185-B808-FE9A0199E0D8}" xr6:coauthVersionLast="47" xr6:coauthVersionMax="47" xr10:uidLastSave="{0DEDFB2C-BF50-481A-A0AE-D5AF92420661}"/>
  <bookViews>
    <workbookView xWindow="574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5" i="1" l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95" i="1" l="1"/>
  <c r="AA285" i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<sst xmlns="http://schemas.openxmlformats.org/spreadsheetml/2006/main" count="266" uniqueCount="47">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</sst>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  <xf numFmtId="164" fontId="23" fillId="0" borderId="0" xfId="0" applyNumberFormat="1" applyFont="1"/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topLeftCell="A278" zoomScaleNormal="100" zoomScaleSheetLayoutView="75" workbookViewId="0">
      <pane xSplit="1" topLeftCell="J1" activePane="topRight" state="frozen"/>
      <selection pane="topRight" activeCell="O284" sqref="O284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8" t="s">
        <v>18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42"/>
      <c r="O3" s="68" t="s">
        <v>4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6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>
        <v>1873531674.03</v>
      </c>
      <c r="P8" s="15"/>
      <c r="Q8" s="75">
        <v>1797607389.02</v>
      </c>
      <c r="R8" s="15"/>
      <c r="S8" s="60"/>
      <c r="T8" s="15"/>
      <c r="U8" s="60"/>
      <c r="V8" s="16"/>
      <c r="W8" s="15"/>
      <c r="X8" s="15"/>
      <c r="Y8" s="15"/>
      <c r="Z8" s="17"/>
      <c r="AA8" s="15">
        <f>SUM(C8:Y8)</f>
        <v>14220418276.020002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6">
        <v>1761006491.1600001</v>
      </c>
      <c r="J9" s="15"/>
      <c r="K9" s="15">
        <v>1698703533.3099999</v>
      </c>
      <c r="L9" s="15"/>
      <c r="M9" s="60">
        <v>1819174921.46</v>
      </c>
      <c r="N9" s="15"/>
      <c r="O9" s="60">
        <v>1776626727.73</v>
      </c>
      <c r="P9" s="15"/>
      <c r="Q9" s="75">
        <v>1704910260.3499999</v>
      </c>
      <c r="R9" s="15"/>
      <c r="S9" s="60"/>
      <c r="T9" s="15"/>
      <c r="U9" s="60"/>
      <c r="V9" s="16"/>
      <c r="W9" s="15"/>
      <c r="X9" s="15"/>
      <c r="Y9" s="15"/>
      <c r="Z9" s="19"/>
      <c r="AA9" s="15">
        <f t="shared" ref="AA9:AA14" si="0">SUM(C9:Y9)</f>
        <v>13500168769.640001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6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>
        <v>72052851.640000001</v>
      </c>
      <c r="P10" s="15"/>
      <c r="Q10" s="75">
        <v>71306494.950000003</v>
      </c>
      <c r="R10" s="15"/>
      <c r="S10" s="60"/>
      <c r="T10" s="15"/>
      <c r="U10" s="60"/>
      <c r="V10" s="16"/>
      <c r="W10" s="15"/>
      <c r="X10" s="15"/>
      <c r="Y10" s="15"/>
      <c r="Z10" s="19"/>
      <c r="AA10" s="15">
        <f t="shared" si="0"/>
        <v>548637369.71000004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6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>
        <v>24497969.559999999</v>
      </c>
      <c r="P11" s="15"/>
      <c r="Q11" s="75">
        <v>24244208.280000001</v>
      </c>
      <c r="R11" s="15"/>
      <c r="S11" s="60"/>
      <c r="T11" s="15"/>
      <c r="U11" s="60"/>
      <c r="V11" s="16"/>
      <c r="W11" s="15"/>
      <c r="X11" s="15"/>
      <c r="Y11" s="15"/>
      <c r="Z11" s="20"/>
      <c r="AA11" s="15">
        <f t="shared" si="0"/>
        <v>186536705.69999999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6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>
        <v>9366870.7100000009</v>
      </c>
      <c r="P12" s="15"/>
      <c r="Q12" s="75">
        <v>9269844.3399999999</v>
      </c>
      <c r="R12" s="15"/>
      <c r="S12" s="60"/>
      <c r="T12" s="15"/>
      <c r="U12" s="60"/>
      <c r="V12" s="16"/>
      <c r="W12" s="15"/>
      <c r="X12" s="15"/>
      <c r="Y12" s="15"/>
      <c r="Z12" s="5"/>
      <c r="AA12" s="15">
        <f t="shared" si="0"/>
        <v>71322858.049999997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6">
        <v>3517420.89</v>
      </c>
      <c r="J13" s="15"/>
      <c r="K13" s="15">
        <v>3378184.46</v>
      </c>
      <c r="L13" s="15"/>
      <c r="M13" s="60">
        <v>3681486.93</v>
      </c>
      <c r="N13" s="15"/>
      <c r="O13" s="60">
        <v>3602642.58</v>
      </c>
      <c r="P13" s="15"/>
      <c r="Q13" s="75">
        <v>3565324.75</v>
      </c>
      <c r="R13" s="15"/>
      <c r="S13" s="60"/>
      <c r="T13" s="15"/>
      <c r="U13" s="60"/>
      <c r="V13" s="16"/>
      <c r="W13" s="15"/>
      <c r="X13" s="15"/>
      <c r="Y13" s="15"/>
      <c r="Z13" s="20"/>
      <c r="AA13" s="15">
        <f t="shared" si="0"/>
        <v>27431868.490000002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6">
        <v>1406968.35</v>
      </c>
      <c r="J14" s="15"/>
      <c r="K14" s="15">
        <v>1351273.79</v>
      </c>
      <c r="L14" s="15"/>
      <c r="M14" s="60">
        <v>1472594.77</v>
      </c>
      <c r="N14" s="15"/>
      <c r="O14" s="60">
        <v>1441057.03</v>
      </c>
      <c r="P14" s="15"/>
      <c r="Q14" s="75">
        <v>1426129.9</v>
      </c>
      <c r="R14" s="15"/>
      <c r="S14" s="60"/>
      <c r="T14" s="15"/>
      <c r="U14" s="60"/>
      <c r="V14" s="16"/>
      <c r="W14" s="15"/>
      <c r="X14" s="15"/>
      <c r="Y14" s="15"/>
      <c r="Z14" s="21"/>
      <c r="AA14" s="15">
        <f t="shared" si="0"/>
        <v>10972747.390000001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6"/>
      <c r="J15" s="15"/>
      <c r="K15" s="15"/>
      <c r="L15" s="15"/>
      <c r="M15" s="15"/>
      <c r="N15" s="15"/>
      <c r="O15" s="60"/>
      <c r="P15" s="15"/>
      <c r="Q15" s="75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6"/>
      <c r="J16" s="10"/>
      <c r="K16" s="10"/>
      <c r="L16" s="10"/>
      <c r="M16" s="10"/>
      <c r="N16" s="10"/>
      <c r="O16" s="60"/>
      <c r="P16" s="10"/>
      <c r="Q16" s="75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6"/>
      <c r="J17" s="15"/>
      <c r="K17" s="15"/>
      <c r="L17" s="15"/>
      <c r="M17" s="15"/>
      <c r="N17" s="15"/>
      <c r="O17" s="60"/>
      <c r="P17" s="15"/>
      <c r="Q17" s="75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6">
        <v>1572536017.75</v>
      </c>
      <c r="J18" s="15"/>
      <c r="K18" s="15">
        <v>1520234489.77</v>
      </c>
      <c r="L18" s="15"/>
      <c r="M18" s="60">
        <v>1771747310.5799999</v>
      </c>
      <c r="N18" s="15"/>
      <c r="O18" s="60">
        <v>1508059337.8399999</v>
      </c>
      <c r="P18" s="15"/>
      <c r="Q18" s="75">
        <v>1349377145.51</v>
      </c>
      <c r="R18" s="15"/>
      <c r="S18" s="15"/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11865406210.860001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6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>
        <v>23495513.170000002</v>
      </c>
      <c r="P19" s="15"/>
      <c r="Q19" s="75">
        <v>20807570.190000001</v>
      </c>
      <c r="R19" s="15"/>
      <c r="S19" s="15"/>
      <c r="T19" s="15"/>
      <c r="U19" s="60"/>
      <c r="V19" s="16"/>
      <c r="W19" s="15"/>
      <c r="X19" s="15"/>
      <c r="Y19" s="15"/>
      <c r="Z19" s="22"/>
      <c r="AA19" s="15">
        <f t="shared" si="1"/>
        <v>188316164.82999998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6">
        <v>3873912.28</v>
      </c>
      <c r="J20" s="10"/>
      <c r="K20" s="15">
        <v>3242244.39</v>
      </c>
      <c r="L20" s="10"/>
      <c r="M20" s="60">
        <v>3888010.43</v>
      </c>
      <c r="N20" s="10"/>
      <c r="O20" s="60">
        <v>3289371.84</v>
      </c>
      <c r="P20" s="10"/>
      <c r="Q20" s="75">
        <v>2913059.83</v>
      </c>
      <c r="R20" s="10"/>
      <c r="S20" s="15"/>
      <c r="T20" s="10"/>
      <c r="U20" s="60"/>
      <c r="V20" s="11"/>
      <c r="W20" s="16"/>
      <c r="X20" s="11"/>
      <c r="Y20" s="16"/>
      <c r="Z20" s="19"/>
      <c r="AA20" s="15">
        <f t="shared" si="1"/>
        <v>26364263.079999998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6">
        <v>553416.04</v>
      </c>
      <c r="J21" s="15"/>
      <c r="K21" s="15">
        <v>463177.77</v>
      </c>
      <c r="L21" s="15"/>
      <c r="M21" s="60">
        <v>555430.06000000006</v>
      </c>
      <c r="N21" s="15"/>
      <c r="O21" s="60">
        <v>469910.26</v>
      </c>
      <c r="P21" s="15"/>
      <c r="Q21" s="75">
        <v>416151.4</v>
      </c>
      <c r="R21" s="15"/>
      <c r="S21" s="15"/>
      <c r="T21" s="15"/>
      <c r="U21" s="60"/>
      <c r="V21" s="16"/>
      <c r="W21" s="15"/>
      <c r="X21" s="15"/>
      <c r="Y21" s="15"/>
      <c r="Z21" s="19"/>
      <c r="AA21" s="15">
        <f t="shared" si="1"/>
        <v>3766323.2900000005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6"/>
      <c r="J22" s="15"/>
      <c r="K22" s="15"/>
      <c r="L22" s="15"/>
      <c r="M22" s="15"/>
      <c r="N22" s="15"/>
      <c r="O22" s="60"/>
      <c r="P22" s="15"/>
      <c r="Q22" s="75"/>
      <c r="R22" s="15"/>
      <c r="S22" s="15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6">
        <v>660241.42000000004</v>
      </c>
      <c r="J23" s="15"/>
      <c r="K23" s="15">
        <v>608064.13</v>
      </c>
      <c r="L23" s="15"/>
      <c r="M23" s="60">
        <v>568029.28</v>
      </c>
      <c r="N23" s="15"/>
      <c r="O23" s="60">
        <v>697303.1</v>
      </c>
      <c r="P23" s="15"/>
      <c r="Q23" s="75">
        <v>597568.47</v>
      </c>
      <c r="R23" s="15"/>
      <c r="S23" s="15"/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4998930.22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6">
        <v>92153.67</v>
      </c>
      <c r="J24" s="10"/>
      <c r="K24" s="15">
        <v>85321.94</v>
      </c>
      <c r="L24" s="10"/>
      <c r="M24" s="60">
        <v>80459.600000000006</v>
      </c>
      <c r="N24" s="10"/>
      <c r="O24" s="60">
        <v>97587.04</v>
      </c>
      <c r="P24" s="10"/>
      <c r="Q24" s="75">
        <v>85009.55</v>
      </c>
      <c r="R24" s="10"/>
      <c r="S24" s="15"/>
      <c r="T24" s="10"/>
      <c r="U24" s="60"/>
      <c r="V24" s="11"/>
      <c r="W24" s="15"/>
      <c r="X24" s="11"/>
      <c r="Y24" s="15"/>
      <c r="Z24" s="20"/>
      <c r="AA24" s="15">
        <f t="shared" si="2"/>
        <v>702065.60000000009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6">
        <v>13164.81</v>
      </c>
      <c r="J25" s="15"/>
      <c r="K25" s="15">
        <v>12188.85</v>
      </c>
      <c r="L25" s="15"/>
      <c r="M25" s="60">
        <v>11494.23</v>
      </c>
      <c r="N25" s="15"/>
      <c r="O25" s="60">
        <v>13941.01</v>
      </c>
      <c r="P25" s="15"/>
      <c r="Q25" s="75">
        <v>12144.22</v>
      </c>
      <c r="R25" s="15"/>
      <c r="S25" s="15"/>
      <c r="T25" s="15"/>
      <c r="U25" s="60"/>
      <c r="V25" s="16"/>
      <c r="W25" s="15"/>
      <c r="X25" s="15"/>
      <c r="Y25" s="15"/>
      <c r="Z25" s="20"/>
      <c r="AA25" s="15">
        <f t="shared" si="2"/>
        <v>100295.09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6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6">
        <v>132615792.12</v>
      </c>
      <c r="J31" s="15"/>
      <c r="K31" s="15">
        <v>116546137.09</v>
      </c>
      <c r="L31" s="15"/>
      <c r="M31" s="60">
        <v>128142411.23999999</v>
      </c>
      <c r="N31" s="15"/>
      <c r="O31" s="60">
        <v>144892617.72999999</v>
      </c>
      <c r="P31" s="15"/>
      <c r="Q31" s="75">
        <v>104715722.47</v>
      </c>
      <c r="R31" s="15"/>
      <c r="S31" s="15"/>
      <c r="T31" s="15"/>
      <c r="U31" s="60"/>
      <c r="V31" s="16"/>
      <c r="W31" s="15"/>
      <c r="X31" s="15"/>
      <c r="Y31" s="15"/>
      <c r="Z31" s="20"/>
      <c r="AA31" s="15">
        <f>SUM(C31:Y31)</f>
        <v>982320207.48000002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6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>
        <v>137822856.31999999</v>
      </c>
      <c r="P32" s="15"/>
      <c r="Q32" s="75">
        <v>98683394.640000001</v>
      </c>
      <c r="R32" s="15"/>
      <c r="S32" s="15"/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932647317.36000001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6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>
        <v>5612617.3399999999</v>
      </c>
      <c r="P33" s="15"/>
      <c r="Q33" s="75">
        <v>4707232.7699999996</v>
      </c>
      <c r="R33" s="15"/>
      <c r="S33" s="15"/>
      <c r="T33" s="15"/>
      <c r="U33" s="60"/>
      <c r="V33" s="16"/>
      <c r="W33" s="15"/>
      <c r="X33" s="15"/>
      <c r="Y33" s="15"/>
      <c r="Z33" s="21"/>
      <c r="AA33" s="15">
        <f t="shared" si="3"/>
        <v>38484313.299999997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6">
        <v>1834238.76</v>
      </c>
      <c r="J34" s="10"/>
      <c r="K34" s="15">
        <v>1666793.04</v>
      </c>
      <c r="L34" s="10"/>
      <c r="M34" s="60">
        <v>1631412.31</v>
      </c>
      <c r="N34" s="10"/>
      <c r="O34" s="60">
        <v>1908289.9</v>
      </c>
      <c r="P34" s="10"/>
      <c r="Q34" s="75">
        <v>1600459.14</v>
      </c>
      <c r="R34" s="10"/>
      <c r="S34" s="15"/>
      <c r="T34" s="10"/>
      <c r="U34" s="60"/>
      <c r="V34" s="11"/>
      <c r="W34" s="16"/>
      <c r="X34" s="10"/>
      <c r="Y34" s="16"/>
      <c r="Z34" s="5"/>
      <c r="AA34" s="15">
        <f t="shared" si="3"/>
        <v>13084666.520000001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6">
        <v>701326.58</v>
      </c>
      <c r="J35" s="15"/>
      <c r="K35" s="15">
        <v>637303.22</v>
      </c>
      <c r="L35" s="15"/>
      <c r="M35" s="60">
        <v>623775.30000000005</v>
      </c>
      <c r="N35" s="15"/>
      <c r="O35" s="60">
        <v>729640.25</v>
      </c>
      <c r="P35" s="15"/>
      <c r="Q35" s="75">
        <v>611940.26</v>
      </c>
      <c r="R35" s="15"/>
      <c r="S35" s="15"/>
      <c r="T35" s="15"/>
      <c r="U35" s="60"/>
      <c r="V35" s="16"/>
      <c r="W35" s="16"/>
      <c r="X35" s="15"/>
      <c r="Y35" s="15"/>
      <c r="Z35" s="19"/>
      <c r="AA35" s="15">
        <f t="shared" si="3"/>
        <v>5002960.72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6">
        <v>269740.99</v>
      </c>
      <c r="J36" s="15"/>
      <c r="K36" s="15">
        <v>245116.62</v>
      </c>
      <c r="L36" s="15"/>
      <c r="M36" s="60">
        <v>239913.58</v>
      </c>
      <c r="N36" s="15"/>
      <c r="O36" s="60">
        <v>280630.87</v>
      </c>
      <c r="P36" s="15"/>
      <c r="Q36" s="75">
        <v>235361.64</v>
      </c>
      <c r="R36" s="15"/>
      <c r="S36" s="15"/>
      <c r="T36" s="15"/>
      <c r="U36" s="60"/>
      <c r="V36" s="16"/>
      <c r="W36" s="16"/>
      <c r="X36" s="15"/>
      <c r="Y36" s="15"/>
      <c r="AA36" s="15">
        <f t="shared" si="3"/>
        <v>1924215.6600000001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6">
        <v>107896.4</v>
      </c>
      <c r="J37" s="15"/>
      <c r="K37" s="15">
        <v>98046.65</v>
      </c>
      <c r="L37" s="15"/>
      <c r="M37" s="60">
        <v>95965.43</v>
      </c>
      <c r="N37" s="15"/>
      <c r="O37" s="60">
        <v>112252.35</v>
      </c>
      <c r="P37" s="15"/>
      <c r="Q37" s="75">
        <v>94144.66</v>
      </c>
      <c r="R37" s="15"/>
      <c r="S37" s="15"/>
      <c r="T37" s="15"/>
      <c r="U37" s="60"/>
      <c r="V37" s="16"/>
      <c r="W37" s="16"/>
      <c r="X37" s="15"/>
      <c r="Y37" s="15"/>
      <c r="AA37" s="15">
        <f t="shared" si="3"/>
        <v>769686.27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6"/>
      <c r="J38" s="10"/>
      <c r="K38" s="10"/>
      <c r="L38" s="10"/>
      <c r="M38" s="60"/>
      <c r="N38" s="10"/>
      <c r="O38" s="60"/>
      <c r="P38" s="10"/>
      <c r="Q38" s="75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6"/>
      <c r="J39" s="15"/>
      <c r="K39" s="15"/>
      <c r="L39" s="15"/>
      <c r="M39" s="60"/>
      <c r="N39" s="15"/>
      <c r="O39" s="60"/>
      <c r="P39" s="15"/>
      <c r="Q39" s="75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7"/>
      <c r="J40" s="15"/>
      <c r="K40" s="15"/>
      <c r="L40" s="15"/>
      <c r="M40" s="60"/>
      <c r="N40" s="15"/>
      <c r="O40" s="60"/>
      <c r="P40" s="15"/>
      <c r="Q40" s="75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6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>
        <v>49369522.420000002</v>
      </c>
      <c r="P41" s="15"/>
      <c r="Q41" s="75">
        <v>50907977.380000003</v>
      </c>
      <c r="R41" s="15"/>
      <c r="S41" s="15"/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404936174.38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6">
        <v>991935.38</v>
      </c>
      <c r="J42" s="10"/>
      <c r="K42" s="15">
        <v>1012701.41</v>
      </c>
      <c r="L42" s="10"/>
      <c r="M42" s="60">
        <v>1500501.76</v>
      </c>
      <c r="N42" s="10"/>
      <c r="O42" s="60">
        <v>832564.63</v>
      </c>
      <c r="P42" s="10"/>
      <c r="Q42" s="75">
        <v>1261376.8400000001</v>
      </c>
      <c r="R42" s="10"/>
      <c r="S42" s="15"/>
      <c r="T42" s="10"/>
      <c r="U42" s="60"/>
      <c r="V42" s="11"/>
      <c r="W42" s="15"/>
      <c r="X42" s="10"/>
      <c r="Y42" s="15"/>
      <c r="Z42" s="5"/>
      <c r="AA42" s="15">
        <f t="shared" si="4"/>
        <v>9243843.0099999998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6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>
        <v>116559.05</v>
      </c>
      <c r="P43" s="15"/>
      <c r="Q43" s="75">
        <v>176592.76</v>
      </c>
      <c r="R43" s="15"/>
      <c r="S43" s="15"/>
      <c r="T43" s="15"/>
      <c r="U43" s="60"/>
      <c r="V43" s="16"/>
      <c r="W43" s="15"/>
      <c r="X43" s="15"/>
      <c r="Y43" s="15"/>
      <c r="Z43" s="20"/>
      <c r="AA43" s="15">
        <f t="shared" si="4"/>
        <v>1294138.03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6">
        <v>19838.71</v>
      </c>
      <c r="J44" s="15"/>
      <c r="K44" s="15">
        <v>20254.03</v>
      </c>
      <c r="L44" s="15"/>
      <c r="M44" s="60">
        <v>30010.04</v>
      </c>
      <c r="N44" s="15"/>
      <c r="O44" s="60">
        <v>16651.29</v>
      </c>
      <c r="P44" s="15"/>
      <c r="Q44" s="75">
        <v>25227.54</v>
      </c>
      <c r="R44" s="15"/>
      <c r="S44" s="15"/>
      <c r="T44" s="15"/>
      <c r="U44" s="60"/>
      <c r="V44" s="16"/>
      <c r="W44" s="15"/>
      <c r="X44" s="15"/>
      <c r="Y44" s="15"/>
      <c r="Z44" s="5"/>
      <c r="AA44" s="15">
        <f t="shared" si="4"/>
        <v>184876.87000000002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6"/>
      <c r="J45" s="15"/>
      <c r="K45" s="15"/>
      <c r="L45" s="15"/>
      <c r="M45" s="60"/>
      <c r="N45" s="15"/>
      <c r="O45" s="60"/>
      <c r="P45" s="15"/>
      <c r="Q45" s="75"/>
      <c r="R45" s="15"/>
      <c r="S45" s="15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6">
        <v>0</v>
      </c>
      <c r="J46" s="10"/>
      <c r="K46" s="60">
        <v>0</v>
      </c>
      <c r="L46" s="10"/>
      <c r="M46" s="60">
        <v>0</v>
      </c>
      <c r="N46" s="10"/>
      <c r="O46" s="60">
        <v>0</v>
      </c>
      <c r="P46" s="10"/>
      <c r="Q46" s="75">
        <v>0</v>
      </c>
      <c r="R46" s="10"/>
      <c r="S46" s="15"/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6">
        <v>0</v>
      </c>
      <c r="J47" s="15"/>
      <c r="K47" s="60">
        <v>0</v>
      </c>
      <c r="L47" s="15"/>
      <c r="M47" s="60">
        <v>0</v>
      </c>
      <c r="N47" s="15"/>
      <c r="O47" s="60">
        <v>0</v>
      </c>
      <c r="P47" s="15"/>
      <c r="Q47" s="75">
        <v>0</v>
      </c>
      <c r="R47" s="15"/>
      <c r="S47" s="15"/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6">
        <v>0</v>
      </c>
      <c r="J48" s="15"/>
      <c r="K48" s="60">
        <v>0</v>
      </c>
      <c r="L48" s="15"/>
      <c r="M48" s="60">
        <v>0</v>
      </c>
      <c r="N48" s="15"/>
      <c r="O48" s="60">
        <v>0</v>
      </c>
      <c r="P48" s="15"/>
      <c r="Q48" s="75">
        <v>0</v>
      </c>
      <c r="R48" s="15"/>
      <c r="S48" s="15"/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6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>
        <v>809622714.92999995</v>
      </c>
      <c r="Q54" s="75">
        <v>765730872.80999994</v>
      </c>
      <c r="R54" s="15"/>
      <c r="S54" s="15"/>
      <c r="T54" s="15"/>
      <c r="U54" s="60"/>
      <c r="V54" s="16"/>
      <c r="W54" s="15"/>
      <c r="X54" s="15"/>
      <c r="Y54" s="15"/>
      <c r="Z54" s="5"/>
      <c r="AA54" s="15">
        <f>SUM(C54:Y54)</f>
        <v>6309869343.9200001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6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>
        <v>766524153.47000003</v>
      </c>
      <c r="Q55" s="75">
        <v>724049561.82000005</v>
      </c>
      <c r="R55" s="15"/>
      <c r="S55" s="15"/>
      <c r="T55" s="15"/>
      <c r="U55" s="60"/>
      <c r="V55" s="16"/>
      <c r="W55" s="15"/>
      <c r="X55" s="15"/>
      <c r="Y55" s="15"/>
      <c r="Z55" s="19"/>
      <c r="AA55" s="15">
        <f>SUM(C55:Y55)</f>
        <v>5983246343.7300005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6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>
        <v>34657194.210000001</v>
      </c>
      <c r="P56" s="10"/>
      <c r="Q56" s="75">
        <v>34246167.409999996</v>
      </c>
      <c r="R56" s="10"/>
      <c r="S56" s="15"/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263362052.21000001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6">
        <v>11297474.880000001</v>
      </c>
      <c r="J57" s="15"/>
      <c r="K57" s="15">
        <v>11153819.15</v>
      </c>
      <c r="L57" s="15"/>
      <c r="M57" s="60">
        <v>11500436.99</v>
      </c>
      <c r="N57" s="15"/>
      <c r="O57" s="60">
        <v>11783446.029999999</v>
      </c>
      <c r="P57" s="15"/>
      <c r="Q57" s="75">
        <v>11643696.92</v>
      </c>
      <c r="R57" s="15"/>
      <c r="S57" s="15"/>
      <c r="T57" s="15"/>
      <c r="U57" s="60"/>
      <c r="V57" s="16"/>
      <c r="W57" s="16"/>
      <c r="X57" s="15"/>
      <c r="Y57" s="15"/>
      <c r="AA57" s="15">
        <f t="shared" si="6"/>
        <v>89543097.739999995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6">
        <v>4319622.75</v>
      </c>
      <c r="J58" s="15"/>
      <c r="K58" s="15">
        <v>4264695.5599999996</v>
      </c>
      <c r="L58" s="15"/>
      <c r="M58" s="60">
        <v>4397225.91</v>
      </c>
      <c r="N58" s="15"/>
      <c r="O58" s="60">
        <v>4505435.25</v>
      </c>
      <c r="P58" s="15"/>
      <c r="Q58" s="75">
        <v>4452001.76</v>
      </c>
      <c r="R58" s="15"/>
      <c r="S58" s="15"/>
      <c r="T58" s="15"/>
      <c r="U58" s="60"/>
      <c r="V58" s="16"/>
      <c r="W58" s="16"/>
      <c r="X58" s="15"/>
      <c r="Y58" s="15"/>
      <c r="Z58" s="27"/>
      <c r="AA58" s="15">
        <f t="shared" si="6"/>
        <v>34237066.789999999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6">
        <v>1661393.37</v>
      </c>
      <c r="J59" s="15"/>
      <c r="K59" s="15">
        <v>1640267.52</v>
      </c>
      <c r="L59" s="15"/>
      <c r="M59" s="60">
        <v>1691240.73</v>
      </c>
      <c r="N59" s="15"/>
      <c r="O59" s="60">
        <v>1732859.71</v>
      </c>
      <c r="P59" s="15"/>
      <c r="Q59" s="75">
        <v>1712308.37</v>
      </c>
      <c r="R59" s="15"/>
      <c r="S59" s="15"/>
      <c r="T59" s="15"/>
      <c r="U59" s="60"/>
      <c r="V59" s="16"/>
      <c r="W59" s="16"/>
      <c r="X59" s="15"/>
      <c r="Y59" s="15"/>
      <c r="Z59" s="17"/>
      <c r="AA59" s="15">
        <f t="shared" si="6"/>
        <v>13168102.610000003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6">
        <v>664557.35</v>
      </c>
      <c r="J60" s="10"/>
      <c r="K60" s="15">
        <v>656107.01</v>
      </c>
      <c r="L60" s="10"/>
      <c r="M60" s="60">
        <v>676496.29</v>
      </c>
      <c r="N60" s="10"/>
      <c r="O60" s="60">
        <v>693143.88</v>
      </c>
      <c r="P60" s="10"/>
      <c r="Q60" s="75">
        <v>684923.35</v>
      </c>
      <c r="R60" s="10"/>
      <c r="S60" s="15"/>
      <c r="T60" s="10"/>
      <c r="U60" s="60"/>
      <c r="V60" s="11"/>
      <c r="W60" s="16"/>
      <c r="X60" s="10"/>
      <c r="Y60" s="15"/>
      <c r="Z60" s="19"/>
      <c r="AA60" s="15">
        <f t="shared" si="6"/>
        <v>5267241.0399999991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6"/>
      <c r="J61" s="15"/>
      <c r="K61" s="15"/>
      <c r="L61" s="15"/>
      <c r="M61" s="60"/>
      <c r="N61" s="15"/>
      <c r="O61" s="60"/>
      <c r="P61" s="15"/>
      <c r="Q61" s="75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6"/>
      <c r="J62" s="15"/>
      <c r="K62" s="15"/>
      <c r="L62" s="15"/>
      <c r="M62" s="60"/>
      <c r="N62" s="15"/>
      <c r="O62" s="60"/>
      <c r="P62" s="15"/>
      <c r="Q62" s="75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7"/>
      <c r="J63" s="15"/>
      <c r="K63" s="15"/>
      <c r="L63" s="15"/>
      <c r="M63" s="60"/>
      <c r="N63" s="15"/>
      <c r="O63" s="60"/>
      <c r="P63" s="15"/>
      <c r="Q63" s="75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6">
        <v>233029026.37</v>
      </c>
      <c r="J64" s="10"/>
      <c r="K64" s="15">
        <v>241635239.81</v>
      </c>
      <c r="L64" s="10"/>
      <c r="M64" s="60">
        <v>274278674.67000002</v>
      </c>
      <c r="N64" s="10"/>
      <c r="O64" s="60">
        <v>272774415.44999999</v>
      </c>
      <c r="P64" s="10"/>
      <c r="Q64" s="75">
        <v>245246006.11000001</v>
      </c>
      <c r="R64" s="10"/>
      <c r="S64" s="15"/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2047515135.2800002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6">
        <v>4554331.55</v>
      </c>
      <c r="J65" s="15"/>
      <c r="K65" s="15">
        <v>4983990.43</v>
      </c>
      <c r="L65" s="15"/>
      <c r="M65" s="60">
        <v>4783676.29</v>
      </c>
      <c r="N65" s="15"/>
      <c r="O65" s="60">
        <v>4989971.67</v>
      </c>
      <c r="P65" s="15"/>
      <c r="Q65" s="75">
        <v>4003728.7</v>
      </c>
      <c r="R65" s="15"/>
      <c r="S65" s="15"/>
      <c r="T65" s="15"/>
      <c r="U65" s="60"/>
      <c r="V65" s="16"/>
      <c r="W65" s="15"/>
      <c r="X65" s="15"/>
      <c r="Y65" s="15"/>
      <c r="Z65" s="20"/>
      <c r="AA65" s="15">
        <f t="shared" si="7"/>
        <v>37214063.82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6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>
        <v>698596.03</v>
      </c>
      <c r="P66" s="15"/>
      <c r="Q66" s="75">
        <v>560522.02</v>
      </c>
      <c r="R66" s="15"/>
      <c r="S66" s="15"/>
      <c r="T66" s="15"/>
      <c r="U66" s="60"/>
      <c r="V66" s="16"/>
      <c r="W66" s="15"/>
      <c r="X66" s="15"/>
      <c r="Y66" s="15"/>
      <c r="Z66" s="5"/>
      <c r="AA66" s="15">
        <f t="shared" si="7"/>
        <v>5209968.9400000013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6">
        <v>91086.63</v>
      </c>
      <c r="J67" s="15"/>
      <c r="K67" s="15">
        <v>99679.81</v>
      </c>
      <c r="L67" s="15"/>
      <c r="M67" s="60">
        <v>95673.53</v>
      </c>
      <c r="N67" s="15"/>
      <c r="O67" s="60">
        <v>99799.43</v>
      </c>
      <c r="P67" s="15"/>
      <c r="Q67" s="75">
        <v>80074.570000000007</v>
      </c>
      <c r="R67" s="15"/>
      <c r="S67" s="15"/>
      <c r="T67" s="15"/>
      <c r="U67" s="60"/>
      <c r="V67" s="16"/>
      <c r="W67" s="15"/>
      <c r="X67" s="15"/>
      <c r="Y67" s="15"/>
      <c r="Z67" s="21"/>
      <c r="AA67" s="15">
        <f t="shared" si="7"/>
        <v>744281.28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6"/>
      <c r="J68" s="10"/>
      <c r="K68" s="10"/>
      <c r="L68" s="10"/>
      <c r="M68" s="60"/>
      <c r="N68" s="10"/>
      <c r="O68" s="60"/>
      <c r="P68" s="10"/>
      <c r="Q68" s="75"/>
      <c r="R68" s="10"/>
      <c r="S68" s="10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6">
        <v>455081.79</v>
      </c>
      <c r="J69" s="15"/>
      <c r="K69" s="15">
        <v>436118.85</v>
      </c>
      <c r="L69" s="15"/>
      <c r="M69" s="60">
        <v>434402.49</v>
      </c>
      <c r="N69" s="15"/>
      <c r="O69" s="60">
        <v>495738.81</v>
      </c>
      <c r="P69" s="15"/>
      <c r="Q69" s="75">
        <v>432484.09</v>
      </c>
      <c r="R69" s="15"/>
      <c r="S69" s="15"/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3525364.1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6">
        <v>61218.01</v>
      </c>
      <c r="J70" s="15"/>
      <c r="K70" s="15">
        <v>59404.88</v>
      </c>
      <c r="L70" s="15"/>
      <c r="M70" s="60">
        <v>59598.58</v>
      </c>
      <c r="N70" s="15"/>
      <c r="O70" s="60">
        <v>68591.5</v>
      </c>
      <c r="P70" s="15"/>
      <c r="Q70" s="75">
        <v>60043.69</v>
      </c>
      <c r="R70" s="15"/>
      <c r="S70" s="15"/>
      <c r="T70" s="15"/>
      <c r="U70" s="60"/>
      <c r="V70" s="16"/>
      <c r="W70" s="15"/>
      <c r="X70" s="15"/>
      <c r="Y70" s="15"/>
      <c r="Z70" s="28"/>
      <c r="AA70" s="15">
        <f t="shared" si="8"/>
        <v>483976.74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6">
        <v>8745.43</v>
      </c>
      <c r="J71" s="15"/>
      <c r="K71" s="15">
        <v>8486.41</v>
      </c>
      <c r="L71" s="15"/>
      <c r="M71" s="60">
        <v>8514.08</v>
      </c>
      <c r="N71" s="15"/>
      <c r="O71" s="60">
        <v>9798.7900000000009</v>
      </c>
      <c r="P71" s="15"/>
      <c r="Q71" s="75">
        <v>8577.67</v>
      </c>
      <c r="R71" s="15"/>
      <c r="S71" s="15"/>
      <c r="T71" s="15"/>
      <c r="U71" s="60"/>
      <c r="V71" s="16"/>
      <c r="W71" s="15"/>
      <c r="X71" s="15"/>
      <c r="Y71" s="15"/>
      <c r="Z71" s="20"/>
      <c r="AA71" s="15">
        <f t="shared" si="8"/>
        <v>69139.540000000008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>
        <v>26131133.84</v>
      </c>
      <c r="P77" s="10"/>
      <c r="Q77" s="75">
        <v>24100709.73</v>
      </c>
      <c r="R77" s="10"/>
      <c r="S77" s="15"/>
      <c r="T77" s="10"/>
      <c r="U77" s="60"/>
      <c r="V77" s="11"/>
      <c r="W77" s="15"/>
      <c r="X77" s="10"/>
      <c r="Y77" s="15"/>
      <c r="Z77" s="27"/>
      <c r="AA77" s="15">
        <f>SUM(C77:Y77)</f>
        <v>232463295.78999999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>
        <v>24444402.300000001</v>
      </c>
      <c r="P78" s="10"/>
      <c r="Q78" s="75">
        <v>22448910.02</v>
      </c>
      <c r="R78" s="10"/>
      <c r="S78" s="15"/>
      <c r="T78" s="10"/>
      <c r="U78" s="60"/>
      <c r="V78" s="11"/>
      <c r="W78" s="15"/>
      <c r="X78" s="10"/>
      <c r="Y78" s="15"/>
      <c r="Z78" s="27"/>
      <c r="AA78" s="15">
        <f>SUM(C78:Y78)</f>
        <v>217208913.49000004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>
        <v>1230933.94</v>
      </c>
      <c r="P79" s="10"/>
      <c r="Q79" s="75">
        <v>1262596.8899999999</v>
      </c>
      <c r="R79" s="10"/>
      <c r="S79" s="15"/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10975655.99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>
        <v>418517.54</v>
      </c>
      <c r="P80" s="10"/>
      <c r="Q80" s="75">
        <v>429282.94</v>
      </c>
      <c r="R80" s="10"/>
      <c r="S80" s="15"/>
      <c r="T80" s="10"/>
      <c r="U80" s="60"/>
      <c r="V80" s="11"/>
      <c r="W80" s="15"/>
      <c r="X80" s="10"/>
      <c r="Y80" s="15"/>
      <c r="Z80" s="27"/>
      <c r="AA80" s="15">
        <f t="shared" si="9"/>
        <v>3731723.03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>
        <v>160021.41</v>
      </c>
      <c r="P81" s="10"/>
      <c r="Q81" s="75">
        <v>164137.60000000001</v>
      </c>
      <c r="R81" s="10"/>
      <c r="S81" s="15"/>
      <c r="T81" s="10"/>
      <c r="U81" s="60"/>
      <c r="V81" s="11"/>
      <c r="W81" s="15"/>
      <c r="X81" s="10"/>
      <c r="Y81" s="15"/>
      <c r="Z81" s="27"/>
      <c r="AA81" s="15">
        <f t="shared" si="9"/>
        <v>1426835.28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>
        <v>61546.7</v>
      </c>
      <c r="P82" s="10"/>
      <c r="Q82" s="75">
        <v>63129.84</v>
      </c>
      <c r="R82" s="10"/>
      <c r="S82" s="15"/>
      <c r="T82" s="10"/>
      <c r="U82" s="60"/>
      <c r="V82" s="11"/>
      <c r="W82" s="15"/>
      <c r="X82" s="10"/>
      <c r="Y82" s="15"/>
      <c r="Z82" s="27"/>
      <c r="AA82" s="15">
        <f t="shared" si="9"/>
        <v>548782.82000000007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>
        <v>24618.68</v>
      </c>
      <c r="P83" s="10"/>
      <c r="Q83" s="75">
        <v>25251.94</v>
      </c>
      <c r="R83" s="10"/>
      <c r="S83" s="15"/>
      <c r="T83" s="10"/>
      <c r="U83" s="60"/>
      <c r="V83" s="11"/>
      <c r="W83" s="15"/>
      <c r="X83" s="10"/>
      <c r="Y83" s="15"/>
      <c r="Z83" s="27"/>
      <c r="AA83" s="15">
        <f t="shared" si="9"/>
        <v>219513.12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75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75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75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>
        <v>19394822.120000001</v>
      </c>
      <c r="P87" s="10"/>
      <c r="Q87" s="75">
        <v>13645971.07</v>
      </c>
      <c r="R87" s="10"/>
      <c r="S87" s="15"/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147954762.59999999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>
        <v>202994.61</v>
      </c>
      <c r="P88" s="10"/>
      <c r="Q88" s="75">
        <v>357383.86</v>
      </c>
      <c r="R88" s="10"/>
      <c r="S88" s="15"/>
      <c r="T88" s="10"/>
      <c r="U88" s="60"/>
      <c r="V88" s="11"/>
      <c r="W88" s="15"/>
      <c r="X88" s="10"/>
      <c r="Y88" s="15"/>
      <c r="Z88" s="27"/>
      <c r="AA88" s="15">
        <f t="shared" si="10"/>
        <v>2856513.9199999995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>
        <v>28419.25</v>
      </c>
      <c r="P89" s="10"/>
      <c r="Q89" s="75">
        <v>50033.74</v>
      </c>
      <c r="R89" s="10"/>
      <c r="S89" s="15"/>
      <c r="T89" s="10"/>
      <c r="U89" s="60"/>
      <c r="V89" s="11"/>
      <c r="W89" s="15"/>
      <c r="X89" s="10"/>
      <c r="Y89" s="15"/>
      <c r="Z89" s="27"/>
      <c r="AA89" s="15">
        <f t="shared" si="10"/>
        <v>399911.95999999996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>
        <v>4059.89</v>
      </c>
      <c r="P90" s="10"/>
      <c r="Q90" s="75">
        <v>7147.68</v>
      </c>
      <c r="R90" s="10"/>
      <c r="S90" s="15"/>
      <c r="T90" s="10"/>
      <c r="U90" s="60"/>
      <c r="V90" s="11"/>
      <c r="W90" s="15"/>
      <c r="X90" s="10"/>
      <c r="Y90" s="15"/>
      <c r="Z90" s="27"/>
      <c r="AA90" s="15">
        <f t="shared" si="10"/>
        <v>57130.289999999994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75"/>
      <c r="R91" s="10"/>
      <c r="S91" s="15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>
        <v>794501.04</v>
      </c>
      <c r="P92" s="10"/>
      <c r="Q92" s="75">
        <v>703412.41</v>
      </c>
      <c r="R92" s="10"/>
      <c r="S92" s="15"/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6275530.5900000008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>
        <v>109358.81</v>
      </c>
      <c r="P93" s="10"/>
      <c r="Q93" s="75">
        <v>96322.17</v>
      </c>
      <c r="R93" s="10"/>
      <c r="S93" s="15"/>
      <c r="T93" s="10"/>
      <c r="U93" s="60"/>
      <c r="V93" s="11"/>
      <c r="W93" s="15"/>
      <c r="X93" s="10"/>
      <c r="Y93" s="15"/>
      <c r="Z93" s="27"/>
      <c r="AA93" s="15">
        <f t="shared" si="11"/>
        <v>857309.63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>
        <v>15622.69</v>
      </c>
      <c r="P94" s="10"/>
      <c r="Q94" s="75">
        <v>13760.31</v>
      </c>
      <c r="R94" s="10"/>
      <c r="S94" s="15"/>
      <c r="T94" s="10"/>
      <c r="U94" s="60"/>
      <c r="V94" s="11"/>
      <c r="W94" s="15"/>
      <c r="X94" s="10"/>
      <c r="Y94" s="15"/>
      <c r="Z94" s="27"/>
      <c r="AA94" s="15">
        <f t="shared" si="11"/>
        <v>122472.79999999999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>
        <v>44662022.539999999</v>
      </c>
      <c r="P100" s="10"/>
      <c r="Q100" s="75">
        <v>48665005.710000001</v>
      </c>
      <c r="R100" s="10"/>
      <c r="S100" s="15"/>
      <c r="T100" s="10"/>
      <c r="U100" s="60"/>
      <c r="V100" s="11"/>
      <c r="W100" s="15"/>
      <c r="X100" s="10"/>
      <c r="Y100" s="15"/>
      <c r="Z100" s="27"/>
      <c r="AA100" s="15">
        <f>SUM(C100:Y100)</f>
        <v>357586672.83999997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>
        <v>42036171.880000003</v>
      </c>
      <c r="P101" s="10"/>
      <c r="Q101" s="75">
        <v>45753301.609999999</v>
      </c>
      <c r="R101" s="10"/>
      <c r="S101" s="15"/>
      <c r="T101" s="10"/>
      <c r="U101" s="60"/>
      <c r="V101" s="11"/>
      <c r="W101" s="15"/>
      <c r="X101" s="10"/>
      <c r="Y101" s="15"/>
      <c r="Z101" s="27"/>
      <c r="AA101" s="15">
        <f>SUM(C101:Y101)</f>
        <v>337218307.23000002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>
        <v>1656317.91</v>
      </c>
      <c r="P102" s="10"/>
      <c r="Q102" s="75">
        <v>1988470.81</v>
      </c>
      <c r="R102" s="10"/>
      <c r="S102" s="15"/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17038408.259999998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>
        <v>563148.09</v>
      </c>
      <c r="P103" s="10"/>
      <c r="Q103" s="75">
        <v>676080.08</v>
      </c>
      <c r="R103" s="10"/>
      <c r="S103" s="15"/>
      <c r="T103" s="10"/>
      <c r="U103" s="60"/>
      <c r="V103" s="11"/>
      <c r="W103" s="15"/>
      <c r="X103" s="10"/>
      <c r="Y103" s="15"/>
      <c r="Z103" s="27"/>
      <c r="AA103" s="15">
        <f t="shared" si="12"/>
        <v>5793058.8099999996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>
        <v>215321.33</v>
      </c>
      <c r="P104" s="10"/>
      <c r="Q104" s="75">
        <v>258501.21</v>
      </c>
      <c r="R104" s="10"/>
      <c r="S104" s="15"/>
      <c r="T104" s="10"/>
      <c r="U104" s="60"/>
      <c r="V104" s="11"/>
      <c r="W104" s="15"/>
      <c r="X104" s="10"/>
      <c r="Y104" s="15"/>
      <c r="Z104" s="27"/>
      <c r="AA104" s="15">
        <f t="shared" si="12"/>
        <v>2214993.0800000005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>
        <v>82815.899999999994</v>
      </c>
      <c r="P105" s="10"/>
      <c r="Q105" s="75">
        <v>99423.54</v>
      </c>
      <c r="R105" s="10"/>
      <c r="S105" s="15"/>
      <c r="T105" s="10"/>
      <c r="U105" s="60"/>
      <c r="V105" s="11"/>
      <c r="W105" s="15"/>
      <c r="X105" s="10"/>
      <c r="Y105" s="15"/>
      <c r="Z105" s="27"/>
      <c r="AA105" s="15">
        <f t="shared" si="12"/>
        <v>851920.43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>
        <v>33126.36</v>
      </c>
      <c r="P106" s="10"/>
      <c r="Q106" s="75">
        <v>39769.42</v>
      </c>
      <c r="R106" s="10"/>
      <c r="S106" s="15"/>
      <c r="T106" s="10"/>
      <c r="U106" s="60"/>
      <c r="V106" s="11"/>
      <c r="W106" s="15"/>
      <c r="X106" s="10"/>
      <c r="Y106" s="15"/>
      <c r="Z106" s="27"/>
      <c r="AA106" s="15">
        <f t="shared" si="12"/>
        <v>340768.16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75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75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75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>
        <v>31615160.530000001</v>
      </c>
      <c r="P110" s="10"/>
      <c r="Q110" s="75">
        <v>26729082.890000001</v>
      </c>
      <c r="R110" s="10"/>
      <c r="S110" s="15"/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159583474.76999998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>
        <v>360515.8</v>
      </c>
      <c r="P111" s="10"/>
      <c r="Q111" s="75">
        <v>612129.93999999994</v>
      </c>
      <c r="R111" s="10"/>
      <c r="S111" s="15"/>
      <c r="T111" s="10"/>
      <c r="U111" s="60"/>
      <c r="V111" s="11"/>
      <c r="W111" s="15"/>
      <c r="X111" s="10"/>
      <c r="Y111" s="15"/>
      <c r="Z111" s="27"/>
      <c r="AA111" s="15">
        <f t="shared" si="13"/>
        <v>3563600.2199999997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>
        <v>50472.21</v>
      </c>
      <c r="P112" s="10"/>
      <c r="Q112" s="75">
        <v>85698.19</v>
      </c>
      <c r="R112" s="10"/>
      <c r="S112" s="15"/>
      <c r="T112" s="10"/>
      <c r="U112" s="60"/>
      <c r="V112" s="11"/>
      <c r="W112" s="15"/>
      <c r="X112" s="10"/>
      <c r="Y112" s="15"/>
      <c r="Z112" s="27"/>
      <c r="AA112" s="15">
        <f t="shared" si="13"/>
        <v>498904.02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>
        <v>7210.32</v>
      </c>
      <c r="P113" s="10"/>
      <c r="Q113" s="75">
        <v>12242.6</v>
      </c>
      <c r="R113" s="10"/>
      <c r="S113" s="15"/>
      <c r="T113" s="10"/>
      <c r="U113" s="60"/>
      <c r="V113" s="11"/>
      <c r="W113" s="15"/>
      <c r="X113" s="10"/>
      <c r="Y113" s="15"/>
      <c r="Z113" s="27"/>
      <c r="AA113" s="15">
        <f t="shared" si="13"/>
        <v>71272.02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75"/>
      <c r="R114" s="10"/>
      <c r="S114" s="15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>
        <v>0</v>
      </c>
      <c r="P115" s="10"/>
      <c r="Q115" s="75">
        <v>0</v>
      </c>
      <c r="R115" s="10"/>
      <c r="S115" s="15"/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>
        <v>0</v>
      </c>
      <c r="P116" s="10"/>
      <c r="Q116" s="75">
        <v>0</v>
      </c>
      <c r="R116" s="10"/>
      <c r="S116" s="15"/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>
        <v>0</v>
      </c>
      <c r="P117" s="10"/>
      <c r="Q117" s="75">
        <v>0</v>
      </c>
      <c r="R117" s="10"/>
      <c r="S117" s="15"/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>
        <v>62254890.149999999</v>
      </c>
      <c r="P123" s="10"/>
      <c r="Q123" s="75">
        <v>55273289.740000002</v>
      </c>
      <c r="R123" s="10"/>
      <c r="S123" s="15"/>
      <c r="T123" s="10"/>
      <c r="U123" s="60"/>
      <c r="V123" s="11"/>
      <c r="W123" s="15"/>
      <c r="X123" s="10"/>
      <c r="Y123" s="15"/>
      <c r="Z123" s="27"/>
      <c r="AA123" s="15">
        <f>SUM(C123:Y123)</f>
        <v>424466513.26999998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>
        <v>58450612.75</v>
      </c>
      <c r="P124" s="10"/>
      <c r="Q124" s="75">
        <v>51957010.25</v>
      </c>
      <c r="R124" s="10"/>
      <c r="S124" s="15"/>
      <c r="T124" s="10"/>
      <c r="U124" s="60"/>
      <c r="V124" s="11"/>
      <c r="W124" s="15"/>
      <c r="X124" s="10"/>
      <c r="Y124" s="15"/>
      <c r="Z124" s="27"/>
      <c r="AA124" s="15">
        <f>SUM(C124:Y124)</f>
        <v>399278554.37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>
        <v>3293689.28</v>
      </c>
      <c r="P125" s="10"/>
      <c r="Q125" s="75">
        <v>2839911.62</v>
      </c>
      <c r="R125" s="10"/>
      <c r="S125" s="15"/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20513722.830000002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>
        <v>1119854.3600000001</v>
      </c>
      <c r="P126" s="10"/>
      <c r="Q126" s="75">
        <v>965569.95</v>
      </c>
      <c r="R126" s="10"/>
      <c r="S126" s="15"/>
      <c r="T126" s="10"/>
      <c r="U126" s="60"/>
      <c r="V126" s="11"/>
      <c r="W126" s="15"/>
      <c r="X126" s="10"/>
      <c r="Y126" s="15"/>
      <c r="Z126" s="27"/>
      <c r="AA126" s="15">
        <f t="shared" si="15"/>
        <v>6974665.7700000005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>
        <v>428179.61</v>
      </c>
      <c r="P127" s="10"/>
      <c r="Q127" s="75">
        <v>369188.51</v>
      </c>
      <c r="R127" s="10"/>
      <c r="S127" s="15"/>
      <c r="T127" s="10"/>
      <c r="U127" s="60"/>
      <c r="V127" s="11"/>
      <c r="W127" s="15"/>
      <c r="X127" s="10"/>
      <c r="Y127" s="15"/>
      <c r="Z127" s="27"/>
      <c r="AA127" s="15">
        <f t="shared" si="15"/>
        <v>2666783.9699999997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>
        <v>164684.46</v>
      </c>
      <c r="P128" s="10"/>
      <c r="Q128" s="75">
        <v>141995.57999999999</v>
      </c>
      <c r="R128" s="10"/>
      <c r="S128" s="15"/>
      <c r="T128" s="10"/>
      <c r="U128" s="60"/>
      <c r="V128" s="11"/>
      <c r="W128" s="15"/>
      <c r="X128" s="10"/>
      <c r="Y128" s="15"/>
      <c r="Z128" s="27"/>
      <c r="AA128" s="15">
        <f t="shared" si="15"/>
        <v>1025686.1299999999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>
        <v>65873.789999999994</v>
      </c>
      <c r="P129" s="10"/>
      <c r="Q129" s="75">
        <v>56798.23</v>
      </c>
      <c r="R129" s="10"/>
      <c r="S129" s="15"/>
      <c r="T129" s="10"/>
      <c r="U129" s="60"/>
      <c r="V129" s="11"/>
      <c r="W129" s="15"/>
      <c r="X129" s="10"/>
      <c r="Y129" s="15"/>
      <c r="Z129" s="27"/>
      <c r="AA129" s="15">
        <f t="shared" si="15"/>
        <v>410274.45999999996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75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75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75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>
        <v>73008447.040000007</v>
      </c>
      <c r="P133" s="10"/>
      <c r="Q133" s="75">
        <v>67699668.180000007</v>
      </c>
      <c r="R133" s="10"/>
      <c r="S133" s="15"/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494886241.00000006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>
        <v>2072916.97</v>
      </c>
      <c r="P134" s="10"/>
      <c r="Q134" s="75">
        <v>1552846.14</v>
      </c>
      <c r="R134" s="10"/>
      <c r="S134" s="15"/>
      <c r="T134" s="10"/>
      <c r="U134" s="60"/>
      <c r="V134" s="11"/>
      <c r="W134" s="15"/>
      <c r="X134" s="10"/>
      <c r="Y134" s="15"/>
      <c r="Z134" s="27"/>
      <c r="AA134" s="15">
        <f t="shared" si="16"/>
        <v>12178097.990000002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>
        <v>290208.38</v>
      </c>
      <c r="P135" s="10"/>
      <c r="Q135" s="75">
        <v>217398.46</v>
      </c>
      <c r="R135" s="10"/>
      <c r="S135" s="15"/>
      <c r="T135" s="10"/>
      <c r="U135" s="60"/>
      <c r="V135" s="11"/>
      <c r="W135" s="15"/>
      <c r="X135" s="10"/>
      <c r="Y135" s="15"/>
      <c r="Z135" s="27"/>
      <c r="AA135" s="15">
        <f t="shared" si="16"/>
        <v>1704933.73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>
        <v>41458.339999999997</v>
      </c>
      <c r="P136" s="10"/>
      <c r="Q136" s="75">
        <v>31056.92</v>
      </c>
      <c r="R136" s="10"/>
      <c r="S136" s="15"/>
      <c r="T136" s="10"/>
      <c r="U136" s="60"/>
      <c r="V136" s="11"/>
      <c r="W136" s="15"/>
      <c r="X136" s="10"/>
      <c r="Y136" s="15"/>
      <c r="Z136" s="27"/>
      <c r="AA136" s="15">
        <f t="shared" si="16"/>
        <v>243561.96999999997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75"/>
      <c r="R137" s="10"/>
      <c r="S137" s="15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>
        <v>0</v>
      </c>
      <c r="P138" s="10"/>
      <c r="Q138" s="75">
        <v>0</v>
      </c>
      <c r="R138" s="10"/>
      <c r="S138" s="15"/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>
        <v>0</v>
      </c>
      <c r="P139" s="10"/>
      <c r="Q139" s="75">
        <v>0</v>
      </c>
      <c r="R139" s="10"/>
      <c r="S139" s="15"/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>
        <v>0</v>
      </c>
      <c r="P140" s="10"/>
      <c r="Q140" s="75">
        <v>0</v>
      </c>
      <c r="R140" s="10"/>
      <c r="S140" s="15"/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>
        <v>1353661769.8299999</v>
      </c>
      <c r="P147" s="10"/>
      <c r="Q147" s="75">
        <v>1388211408.6300001</v>
      </c>
      <c r="R147" s="10"/>
      <c r="S147" s="15"/>
      <c r="T147" s="10"/>
      <c r="U147" s="60"/>
      <c r="V147" s="11"/>
      <c r="W147" s="15"/>
      <c r="X147" s="10"/>
      <c r="Y147" s="15"/>
      <c r="Z147" s="27"/>
      <c r="AA147" s="15">
        <f>SUM(C147:Y147)</f>
        <v>10638105376.27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>
        <v>1280786604.5799999</v>
      </c>
      <c r="P148" s="10"/>
      <c r="Q148" s="75">
        <v>1315644827.49</v>
      </c>
      <c r="R148" s="10"/>
      <c r="S148" s="15"/>
      <c r="T148" s="10"/>
      <c r="U148" s="60"/>
      <c r="V148" s="11"/>
      <c r="W148" s="15"/>
      <c r="X148" s="10"/>
      <c r="Y148" s="15"/>
      <c r="Z148" s="27"/>
      <c r="AA148" s="15">
        <f>SUM(C148:Y148)</f>
        <v>10070589878.65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>
        <v>50872629.899999999</v>
      </c>
      <c r="P149" s="10"/>
      <c r="Q149" s="75">
        <v>50986600.409999996</v>
      </c>
      <c r="R149" s="10"/>
      <c r="S149" s="15"/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405512069.07999992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>
        <v>17296694.170000002</v>
      </c>
      <c r="P150" s="10"/>
      <c r="Q150" s="75">
        <v>17335444.140000001</v>
      </c>
      <c r="R150" s="10"/>
      <c r="S150" s="15"/>
      <c r="T150" s="10"/>
      <c r="U150" s="60"/>
      <c r="V150" s="11"/>
      <c r="W150" s="15"/>
      <c r="X150" s="10"/>
      <c r="Y150" s="15"/>
      <c r="Z150" s="27"/>
      <c r="AA150" s="15">
        <f t="shared" si="18"/>
        <v>137874103.48999998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>
        <v>6613441.8899999997</v>
      </c>
      <c r="P151" s="10"/>
      <c r="Q151" s="75">
        <v>6628258.0499999998</v>
      </c>
      <c r="R151" s="10"/>
      <c r="S151" s="15"/>
      <c r="T151" s="10"/>
      <c r="U151" s="60"/>
      <c r="V151" s="11"/>
      <c r="W151" s="15"/>
      <c r="X151" s="10"/>
      <c r="Y151" s="15"/>
      <c r="Z151" s="27"/>
      <c r="AA151" s="15">
        <f t="shared" si="18"/>
        <v>52716568.979999997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>
        <v>2543631.5</v>
      </c>
      <c r="P152" s="10"/>
      <c r="Q152" s="75">
        <v>2549330.02</v>
      </c>
      <c r="R152" s="10"/>
      <c r="S152" s="15"/>
      <c r="T152" s="10"/>
      <c r="U152" s="60"/>
      <c r="V152" s="11"/>
      <c r="W152" s="15"/>
      <c r="X152" s="10"/>
      <c r="Y152" s="15"/>
      <c r="Z152" s="27"/>
      <c r="AA152" s="15">
        <f t="shared" si="18"/>
        <v>20275603.470000003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>
        <v>1017452.6</v>
      </c>
      <c r="P153" s="10"/>
      <c r="Q153" s="75">
        <v>1019732.01</v>
      </c>
      <c r="R153" s="10"/>
      <c r="S153" s="15"/>
      <c r="T153" s="10"/>
      <c r="U153" s="60"/>
      <c r="V153" s="11"/>
      <c r="W153" s="15"/>
      <c r="X153" s="10"/>
      <c r="Y153" s="15"/>
      <c r="Z153" s="27"/>
      <c r="AA153" s="15">
        <f t="shared" si="18"/>
        <v>8110241.3899999997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75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75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75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>
        <v>787780879.63999999</v>
      </c>
      <c r="P157" s="10"/>
      <c r="Q157" s="75">
        <v>773955708.82000005</v>
      </c>
      <c r="R157" s="10"/>
      <c r="S157" s="15"/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6648667630.3099995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>
        <v>16304501.369999999</v>
      </c>
      <c r="P158" s="10"/>
      <c r="Q158" s="75">
        <v>13052061.91</v>
      </c>
      <c r="R158" s="10"/>
      <c r="S158" s="15"/>
      <c r="T158" s="10"/>
      <c r="U158" s="60"/>
      <c r="V158" s="11"/>
      <c r="W158" s="15"/>
      <c r="X158" s="10"/>
      <c r="Y158" s="15"/>
      <c r="Z158" s="27"/>
      <c r="AA158" s="15">
        <f t="shared" si="19"/>
        <v>134085926.39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>
        <v>2282630.19</v>
      </c>
      <c r="P159" s="10"/>
      <c r="Q159" s="75">
        <v>1827288.67</v>
      </c>
      <c r="R159" s="10"/>
      <c r="S159" s="15"/>
      <c r="T159" s="10"/>
      <c r="U159" s="60"/>
      <c r="V159" s="11"/>
      <c r="W159" s="15"/>
      <c r="X159" s="10"/>
      <c r="Y159" s="15"/>
      <c r="Z159" s="27"/>
      <c r="AA159" s="15">
        <f t="shared" si="19"/>
        <v>18772029.700000003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>
        <v>326090.03000000003</v>
      </c>
      <c r="P160" s="10"/>
      <c r="Q160" s="75">
        <v>261041.24</v>
      </c>
      <c r="R160" s="10"/>
      <c r="S160" s="15"/>
      <c r="T160" s="10"/>
      <c r="U160" s="60"/>
      <c r="V160" s="11"/>
      <c r="W160" s="15"/>
      <c r="X160" s="10"/>
      <c r="Y160" s="15"/>
      <c r="Z160" s="27"/>
      <c r="AA160" s="15">
        <f t="shared" si="19"/>
        <v>2681718.5300000003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75"/>
      <c r="R161" s="10"/>
      <c r="S161" s="15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>
        <v>0</v>
      </c>
      <c r="P162" s="10"/>
      <c r="Q162" s="75">
        <v>0</v>
      </c>
      <c r="R162" s="10"/>
      <c r="S162" s="15"/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>
        <v>0</v>
      </c>
      <c r="P163" s="10"/>
      <c r="Q163" s="75">
        <v>0</v>
      </c>
      <c r="R163" s="10"/>
      <c r="S163" s="15"/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>
        <v>0</v>
      </c>
      <c r="P164" s="10"/>
      <c r="Q164" s="75">
        <v>0</v>
      </c>
      <c r="R164" s="10"/>
      <c r="S164" s="15"/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>
        <v>281048507.75999999</v>
      </c>
      <c r="P170" s="10"/>
      <c r="Q170" s="75">
        <v>270642062.95999998</v>
      </c>
      <c r="R170" s="10"/>
      <c r="S170" s="29"/>
      <c r="T170" s="10"/>
      <c r="U170" s="60"/>
      <c r="V170" s="11"/>
      <c r="W170" s="15"/>
      <c r="X170" s="10"/>
      <c r="Y170" s="15"/>
      <c r="Z170" s="27"/>
      <c r="AA170" s="15">
        <f>SUM(C170:Y170)</f>
        <v>1994527845.95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>
        <v>265150590.52000001</v>
      </c>
      <c r="P171" s="10"/>
      <c r="Q171" s="75">
        <v>255561621.72999999</v>
      </c>
      <c r="R171" s="10"/>
      <c r="S171" s="29"/>
      <c r="T171" s="10"/>
      <c r="U171" s="60"/>
      <c r="V171" s="11"/>
      <c r="W171" s="15"/>
      <c r="X171" s="10"/>
      <c r="Y171" s="15"/>
      <c r="Z171" s="27"/>
      <c r="AA171" s="15">
        <f>SUM(C171:Y171)</f>
        <v>1883444326.75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>
        <v>11536783.67</v>
      </c>
      <c r="P172" s="10"/>
      <c r="Q172" s="75">
        <v>11097230.460000001</v>
      </c>
      <c r="R172" s="10"/>
      <c r="S172" s="29"/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80717067.819999993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>
        <v>3922506.45</v>
      </c>
      <c r="P173" s="10"/>
      <c r="Q173" s="75">
        <v>3773058.36</v>
      </c>
      <c r="R173" s="10"/>
      <c r="S173" s="29"/>
      <c r="T173" s="10"/>
      <c r="U173" s="60"/>
      <c r="V173" s="11"/>
      <c r="W173" s="15"/>
      <c r="X173" s="10"/>
      <c r="Y173" s="15"/>
      <c r="Z173" s="27"/>
      <c r="AA173" s="15">
        <f t="shared" si="21"/>
        <v>27443803.050000001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>
        <v>1499781.88</v>
      </c>
      <c r="P174" s="10"/>
      <c r="Q174" s="75">
        <v>1442639.96</v>
      </c>
      <c r="R174" s="10"/>
      <c r="S174" s="29"/>
      <c r="T174" s="10"/>
      <c r="U174" s="60"/>
      <c r="V174" s="11"/>
      <c r="W174" s="15"/>
      <c r="X174" s="10"/>
      <c r="Y174" s="15"/>
      <c r="Z174" s="27"/>
      <c r="AA174" s="15">
        <f t="shared" si="21"/>
        <v>10493218.810000002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>
        <v>576839.18000000005</v>
      </c>
      <c r="P175" s="10"/>
      <c r="Q175" s="75">
        <v>554861.52</v>
      </c>
      <c r="R175" s="10"/>
      <c r="S175" s="29"/>
      <c r="T175" s="10"/>
      <c r="U175" s="60"/>
      <c r="V175" s="11"/>
      <c r="W175" s="15"/>
      <c r="X175" s="10"/>
      <c r="Y175" s="15"/>
      <c r="Z175" s="27"/>
      <c r="AA175" s="15">
        <f t="shared" si="21"/>
        <v>4035853.3900000006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>
        <v>230735.67</v>
      </c>
      <c r="P176" s="10"/>
      <c r="Q176" s="75">
        <v>221944.61</v>
      </c>
      <c r="R176" s="10"/>
      <c r="S176" s="29"/>
      <c r="T176" s="10"/>
      <c r="U176" s="60"/>
      <c r="V176" s="11"/>
      <c r="W176" s="15"/>
      <c r="X176" s="10"/>
      <c r="Y176" s="15"/>
      <c r="Z176" s="27"/>
      <c r="AA176" s="15">
        <f t="shared" si="21"/>
        <v>1614341.35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75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75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75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>
        <v>151830949.75999999</v>
      </c>
      <c r="P180" s="10"/>
      <c r="Q180" s="75">
        <v>133338079.47</v>
      </c>
      <c r="R180" s="10"/>
      <c r="S180" s="29"/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1110428822.76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>
        <v>2027209.41</v>
      </c>
      <c r="P181" s="10"/>
      <c r="Q181" s="75">
        <v>3223727.2</v>
      </c>
      <c r="R181" s="10"/>
      <c r="S181" s="29"/>
      <c r="T181" s="10"/>
      <c r="U181" s="60"/>
      <c r="V181" s="11"/>
      <c r="W181" s="15"/>
      <c r="X181" s="10"/>
      <c r="Y181" s="15"/>
      <c r="Z181" s="27"/>
      <c r="AA181" s="15">
        <f t="shared" si="22"/>
        <v>19030261.490000002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>
        <v>283809.32</v>
      </c>
      <c r="P182" s="10"/>
      <c r="Q182" s="75">
        <v>451321.81</v>
      </c>
      <c r="R182" s="10"/>
      <c r="S182" s="29"/>
      <c r="T182" s="10"/>
      <c r="U182" s="60"/>
      <c r="V182" s="11"/>
      <c r="W182" s="15"/>
      <c r="X182" s="10"/>
      <c r="Y182" s="15"/>
      <c r="Z182" s="27"/>
      <c r="AA182" s="15">
        <f t="shared" si="22"/>
        <v>2664236.6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>
        <v>40544.19</v>
      </c>
      <c r="P183" s="10"/>
      <c r="Q183" s="75">
        <v>64474.54</v>
      </c>
      <c r="R183" s="10"/>
      <c r="S183" s="29"/>
      <c r="T183" s="10"/>
      <c r="U183" s="60"/>
      <c r="V183" s="11"/>
      <c r="W183" s="15"/>
      <c r="X183" s="10"/>
      <c r="Y183" s="15"/>
      <c r="Z183" s="27"/>
      <c r="AA183" s="15">
        <f t="shared" si="22"/>
        <v>380605.22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75"/>
      <c r="R184" s="10"/>
      <c r="S184" s="29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>
        <v>516645.56</v>
      </c>
      <c r="P185" s="10"/>
      <c r="Q185" s="75">
        <v>475140.56</v>
      </c>
      <c r="R185" s="10"/>
      <c r="S185" s="29"/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4305471.0199999996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>
        <v>71930.25</v>
      </c>
      <c r="P186" s="10"/>
      <c r="Q186" s="75">
        <v>66014.8</v>
      </c>
      <c r="R186" s="10"/>
      <c r="S186" s="29"/>
      <c r="T186" s="10"/>
      <c r="U186" s="60"/>
      <c r="V186" s="11"/>
      <c r="W186" s="15"/>
      <c r="X186" s="10"/>
      <c r="Y186" s="15"/>
      <c r="Z186" s="27"/>
      <c r="AA186" s="15">
        <f t="shared" si="23"/>
        <v>589965.34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>
        <v>10275.75</v>
      </c>
      <c r="P187" s="10"/>
      <c r="Q187" s="75">
        <v>9430.69</v>
      </c>
      <c r="R187" s="10"/>
      <c r="S187" s="29"/>
      <c r="T187" s="10"/>
      <c r="U187" s="60"/>
      <c r="V187" s="11"/>
      <c r="W187" s="15"/>
      <c r="X187" s="10"/>
      <c r="Y187" s="15"/>
      <c r="Z187" s="27"/>
      <c r="AA187" s="15">
        <f t="shared" si="23"/>
        <v>84280.760000000009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>
        <v>52632825.07</v>
      </c>
      <c r="P193" s="10"/>
      <c r="Q193" s="75">
        <v>51809712.509999998</v>
      </c>
      <c r="R193" s="10"/>
      <c r="S193" s="29"/>
      <c r="T193" s="10"/>
      <c r="U193" s="60"/>
      <c r="V193" s="11"/>
      <c r="W193" s="29"/>
      <c r="X193" s="10"/>
      <c r="Y193" s="29"/>
      <c r="Z193" s="27"/>
      <c r="AA193" s="15">
        <f>SUM(C193:Y193)</f>
        <v>422348505.38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>
        <v>49793677.689999998</v>
      </c>
      <c r="P194" s="10"/>
      <c r="Q194" s="75">
        <v>49616904.539999999</v>
      </c>
      <c r="R194" s="10"/>
      <c r="S194" s="29"/>
      <c r="T194" s="10"/>
      <c r="U194" s="60"/>
      <c r="V194" s="11"/>
      <c r="W194" s="29"/>
      <c r="X194" s="10"/>
      <c r="Y194" s="29"/>
      <c r="Z194" s="27"/>
      <c r="AA194" s="15">
        <f>SUM(C194:Y194)</f>
        <v>402850126.48000002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>
        <v>1761260.15</v>
      </c>
      <c r="P195" s="10"/>
      <c r="Q195" s="75">
        <v>1287910.3</v>
      </c>
      <c r="R195" s="10"/>
      <c r="S195" s="29"/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12713982.530000001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>
        <v>598828.44999999995</v>
      </c>
      <c r="P196" s="10"/>
      <c r="Q196" s="75">
        <v>437889.5</v>
      </c>
      <c r="R196" s="10"/>
      <c r="S196" s="29"/>
      <c r="T196" s="10"/>
      <c r="U196" s="60"/>
      <c r="V196" s="11"/>
      <c r="W196" s="29"/>
      <c r="X196" s="10"/>
      <c r="Y196" s="29"/>
      <c r="Z196" s="27"/>
      <c r="AA196" s="15">
        <f t="shared" si="24"/>
        <v>4322754.0599999996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>
        <v>228963.82</v>
      </c>
      <c r="P197" s="10"/>
      <c r="Q197" s="75">
        <v>167428.34</v>
      </c>
      <c r="R197" s="10"/>
      <c r="S197" s="29"/>
      <c r="T197" s="10"/>
      <c r="U197" s="60"/>
      <c r="V197" s="11"/>
      <c r="W197" s="29"/>
      <c r="X197" s="10"/>
      <c r="Y197" s="29"/>
      <c r="Z197" s="27"/>
      <c r="AA197" s="15">
        <f t="shared" si="24"/>
        <v>1652817.72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>
        <v>88063.01</v>
      </c>
      <c r="P198" s="10"/>
      <c r="Q198" s="75">
        <v>64395.519999999997</v>
      </c>
      <c r="R198" s="10"/>
      <c r="S198" s="29"/>
      <c r="T198" s="10"/>
      <c r="U198" s="60"/>
      <c r="V198" s="11"/>
      <c r="W198" s="29"/>
      <c r="X198" s="10"/>
      <c r="Y198" s="29"/>
      <c r="Z198" s="27"/>
      <c r="AA198" s="15">
        <f t="shared" si="24"/>
        <v>635699.13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>
        <v>35225.199999999997</v>
      </c>
      <c r="P199" s="10"/>
      <c r="Q199" s="75">
        <v>25758.21</v>
      </c>
      <c r="R199" s="10"/>
      <c r="S199" s="29"/>
      <c r="T199" s="10"/>
      <c r="U199" s="60"/>
      <c r="V199" s="11"/>
      <c r="W199" s="29"/>
      <c r="X199" s="10"/>
      <c r="Y199" s="29"/>
      <c r="Z199" s="27"/>
      <c r="AA199" s="15">
        <f t="shared" si="24"/>
        <v>254279.65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75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75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75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>
        <v>10992031.75</v>
      </c>
      <c r="P203" s="10"/>
      <c r="Q203" s="75">
        <v>12033224.289999999</v>
      </c>
      <c r="R203" s="10"/>
      <c r="S203" s="29"/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116917756.36000001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>
        <v>374401.94</v>
      </c>
      <c r="P204" s="10"/>
      <c r="Q204" s="75">
        <v>268278.18</v>
      </c>
      <c r="R204" s="10"/>
      <c r="S204" s="29"/>
      <c r="T204" s="10"/>
      <c r="U204" s="60"/>
      <c r="V204" s="11"/>
      <c r="W204" s="29"/>
      <c r="X204" s="10"/>
      <c r="Y204" s="29"/>
      <c r="Z204" s="27"/>
      <c r="AA204" s="15">
        <f t="shared" si="25"/>
        <v>2229968.87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>
        <v>52416.27</v>
      </c>
      <c r="P205" s="10"/>
      <c r="Q205" s="75">
        <v>37558.949999999997</v>
      </c>
      <c r="R205" s="10"/>
      <c r="S205" s="29"/>
      <c r="T205" s="10"/>
      <c r="U205" s="60"/>
      <c r="V205" s="11"/>
      <c r="W205" s="29"/>
      <c r="X205" s="10"/>
      <c r="Y205" s="29"/>
      <c r="Z205" s="27"/>
      <c r="AA205" s="15">
        <f t="shared" si="25"/>
        <v>312195.64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>
        <v>7488.04</v>
      </c>
      <c r="P206" s="10"/>
      <c r="Q206" s="75">
        <v>5365.56</v>
      </c>
      <c r="R206" s="10"/>
      <c r="S206" s="29"/>
      <c r="T206" s="10"/>
      <c r="U206" s="60"/>
      <c r="V206" s="11"/>
      <c r="W206" s="29"/>
      <c r="X206" s="10"/>
      <c r="Y206" s="29"/>
      <c r="Z206" s="27"/>
      <c r="AA206" s="15">
        <f t="shared" si="25"/>
        <v>44599.38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75"/>
      <c r="R207" s="10"/>
      <c r="S207" s="29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>
        <v>0</v>
      </c>
      <c r="P208" s="10"/>
      <c r="Q208" s="75">
        <v>0</v>
      </c>
      <c r="R208" s="10"/>
      <c r="S208" s="29"/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>
        <v>0</v>
      </c>
      <c r="P209" s="10"/>
      <c r="Q209" s="75">
        <v>0</v>
      </c>
      <c r="R209" s="10"/>
      <c r="S209" s="29"/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>
        <v>0</v>
      </c>
      <c r="P210" s="10"/>
      <c r="Q210" s="75">
        <v>0</v>
      </c>
      <c r="R210" s="10"/>
      <c r="S210" s="29"/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>
        <v>37683312.270000003</v>
      </c>
      <c r="P216" s="10"/>
      <c r="Q216" s="75">
        <v>33087936.559999999</v>
      </c>
      <c r="R216" s="10"/>
      <c r="S216" s="29"/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392847495.74999994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>
        <v>35642090.280000001</v>
      </c>
      <c r="P217" s="10"/>
      <c r="Q217" s="75">
        <v>31204846.440000001</v>
      </c>
      <c r="R217" s="10"/>
      <c r="S217" s="29"/>
      <c r="T217" s="10"/>
      <c r="U217" s="60"/>
      <c r="V217" s="11"/>
      <c r="W217" s="29"/>
      <c r="X217" s="10"/>
      <c r="Y217" s="29"/>
      <c r="Z217" s="27"/>
      <c r="AA217" s="15">
        <f t="shared" si="27"/>
        <v>372565051.42000002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>
        <v>1532147.09</v>
      </c>
      <c r="P218" s="10"/>
      <c r="Q218" s="75">
        <v>1423228.47</v>
      </c>
      <c r="R218" s="10"/>
      <c r="S218" s="29"/>
      <c r="T218" s="10"/>
      <c r="U218" s="60"/>
      <c r="V218" s="11"/>
      <c r="W218" s="29"/>
      <c r="X218" s="10"/>
      <c r="Y218" s="29"/>
      <c r="Z218" s="27"/>
      <c r="AA218" s="15">
        <f t="shared" si="27"/>
        <v>16068984.52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>
        <v>520930.01</v>
      </c>
      <c r="P219" s="10"/>
      <c r="Q219" s="75">
        <v>483897.68</v>
      </c>
      <c r="R219" s="10"/>
      <c r="S219" s="29"/>
      <c r="T219" s="10"/>
      <c r="U219" s="60"/>
      <c r="V219" s="11"/>
      <c r="W219" s="29"/>
      <c r="X219" s="10"/>
      <c r="Y219" s="29"/>
      <c r="Z219" s="27"/>
      <c r="AA219" s="15">
        <f t="shared" si="27"/>
        <v>5463454.7400000002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>
        <v>199179.12</v>
      </c>
      <c r="P220" s="10"/>
      <c r="Q220" s="75">
        <v>185019.7</v>
      </c>
      <c r="R220" s="10"/>
      <c r="S220" s="29"/>
      <c r="T220" s="10"/>
      <c r="U220" s="60"/>
      <c r="V220" s="11"/>
      <c r="W220" s="29"/>
      <c r="X220" s="10"/>
      <c r="Y220" s="29"/>
      <c r="Z220" s="27"/>
      <c r="AA220" s="15">
        <f t="shared" si="27"/>
        <v>2088967.9799999997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>
        <v>76607.350000000006</v>
      </c>
      <c r="P221" s="10"/>
      <c r="Q221" s="75">
        <v>71161.42</v>
      </c>
      <c r="R221" s="10"/>
      <c r="S221" s="29"/>
      <c r="T221" s="10"/>
      <c r="U221" s="60"/>
      <c r="V221" s="11"/>
      <c r="W221" s="29"/>
      <c r="X221" s="10"/>
      <c r="Y221" s="29"/>
      <c r="Z221" s="27"/>
      <c r="AA221" s="15">
        <f t="shared" si="27"/>
        <v>803449.21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>
        <v>30642.94</v>
      </c>
      <c r="P222" s="10"/>
      <c r="Q222" s="75">
        <v>28464.57</v>
      </c>
      <c r="R222" s="10"/>
      <c r="S222" s="29"/>
      <c r="T222" s="10"/>
      <c r="U222" s="60"/>
      <c r="V222" s="11"/>
      <c r="W222" s="29"/>
      <c r="X222" s="10"/>
      <c r="Y222" s="29"/>
      <c r="Z222" s="27"/>
      <c r="AA222" s="15">
        <f t="shared" si="27"/>
        <v>321379.7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75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75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75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>
        <v>13237187.26</v>
      </c>
      <c r="P226" s="10"/>
      <c r="Q226" s="75">
        <v>13449393.439999999</v>
      </c>
      <c r="R226" s="10"/>
      <c r="S226" s="29"/>
      <c r="T226" s="10"/>
      <c r="U226" s="60"/>
      <c r="V226" s="11"/>
      <c r="W226" s="29"/>
      <c r="X226" s="10"/>
      <c r="Y226" s="15"/>
      <c r="Z226" s="27"/>
      <c r="AA226" s="15">
        <f t="shared" si="27"/>
        <v>186092842.61000001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>
        <v>82010.080000000002</v>
      </c>
      <c r="P227" s="10"/>
      <c r="Q227" s="75">
        <v>246590.45</v>
      </c>
      <c r="R227" s="10"/>
      <c r="S227" s="29"/>
      <c r="T227" s="10"/>
      <c r="U227" s="60"/>
      <c r="V227" s="11"/>
      <c r="W227" s="29"/>
      <c r="X227" s="10"/>
      <c r="Y227" s="15"/>
      <c r="Z227" s="27"/>
      <c r="AA227" s="15">
        <f t="shared" si="27"/>
        <v>2277189.5300000003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>
        <v>11481.41</v>
      </c>
      <c r="P228" s="10"/>
      <c r="Q228" s="75">
        <v>34522.660000000003</v>
      </c>
      <c r="R228" s="10"/>
      <c r="S228" s="29"/>
      <c r="T228" s="10"/>
      <c r="U228" s="60"/>
      <c r="V228" s="11"/>
      <c r="W228" s="29"/>
      <c r="X228" s="10"/>
      <c r="Y228" s="15"/>
      <c r="Z228" s="27"/>
      <c r="AA228" s="15">
        <f t="shared" si="27"/>
        <v>318806.52999999991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>
        <v>1640.2</v>
      </c>
      <c r="P229" s="10"/>
      <c r="Q229" s="75">
        <v>4931.8100000000004</v>
      </c>
      <c r="R229" s="10"/>
      <c r="S229" s="29"/>
      <c r="T229" s="10"/>
      <c r="U229" s="60"/>
      <c r="V229" s="11"/>
      <c r="W229" s="29"/>
      <c r="X229" s="10"/>
      <c r="Y229" s="15"/>
      <c r="Z229" s="27"/>
      <c r="AA229" s="15">
        <f t="shared" si="27"/>
        <v>45543.789999999994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75"/>
      <c r="R230" s="10"/>
      <c r="S230" s="29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>
        <v>0</v>
      </c>
      <c r="P231" s="10"/>
      <c r="Q231" s="75">
        <v>0</v>
      </c>
      <c r="R231" s="10"/>
      <c r="S231" s="51"/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>
        <v>0</v>
      </c>
      <c r="P232" s="10"/>
      <c r="Q232" s="75">
        <v>0</v>
      </c>
      <c r="R232" s="10"/>
      <c r="S232" s="51"/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>
        <v>0</v>
      </c>
      <c r="P233" s="10"/>
      <c r="Q233" s="75">
        <v>0</v>
      </c>
      <c r="R233" s="10"/>
      <c r="S233" s="51"/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>
        <v>76910250.319999993</v>
      </c>
      <c r="P239" s="10"/>
      <c r="Q239" s="75">
        <v>76420596.829999998</v>
      </c>
      <c r="R239" s="10"/>
      <c r="S239" s="29"/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568580705.53999996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>
        <v>72368373.209999993</v>
      </c>
      <c r="P240" s="10"/>
      <c r="Q240" s="75">
        <v>71999175.969999999</v>
      </c>
      <c r="R240" s="10"/>
      <c r="S240" s="29"/>
      <c r="T240" s="10"/>
      <c r="U240" s="60"/>
      <c r="V240" s="11"/>
      <c r="W240" s="29"/>
      <c r="X240" s="10"/>
      <c r="Y240" s="29"/>
      <c r="Z240" s="27"/>
      <c r="AA240" s="15">
        <f t="shared" si="29"/>
        <v>535775369.27999997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>
        <v>3442031.47</v>
      </c>
      <c r="P241" s="10"/>
      <c r="Q241" s="75">
        <v>3370842.71</v>
      </c>
      <c r="R241" s="10"/>
      <c r="S241" s="29"/>
      <c r="T241" s="10"/>
      <c r="U241" s="60"/>
      <c r="V241" s="11"/>
      <c r="W241" s="29"/>
      <c r="X241" s="10"/>
      <c r="Y241" s="29"/>
      <c r="Z241" s="27"/>
      <c r="AA241" s="15">
        <f t="shared" si="29"/>
        <v>24730429.640000001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>
        <v>1170290.7</v>
      </c>
      <c r="P242" s="10"/>
      <c r="Q242" s="75">
        <v>1146086.52</v>
      </c>
      <c r="R242" s="10"/>
      <c r="S242" s="29"/>
      <c r="T242" s="10"/>
      <c r="U242" s="60"/>
      <c r="V242" s="11"/>
      <c r="W242" s="29"/>
      <c r="X242" s="10"/>
      <c r="Y242" s="29"/>
      <c r="Z242" s="27"/>
      <c r="AA242" s="15">
        <f t="shared" si="29"/>
        <v>8408346.0700000003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>
        <v>447464.09</v>
      </c>
      <c r="P243" s="10"/>
      <c r="Q243" s="75">
        <v>438209.55</v>
      </c>
      <c r="R243" s="10"/>
      <c r="S243" s="29"/>
      <c r="T243" s="10"/>
      <c r="U243" s="60"/>
      <c r="V243" s="11"/>
      <c r="W243" s="29"/>
      <c r="X243" s="10"/>
      <c r="Y243" s="29"/>
      <c r="Z243" s="27"/>
      <c r="AA243" s="15">
        <f t="shared" si="29"/>
        <v>3214955.8499999996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>
        <v>172101.57</v>
      </c>
      <c r="P244" s="10"/>
      <c r="Q244" s="75">
        <v>168542.14</v>
      </c>
      <c r="R244" s="10"/>
      <c r="S244" s="29"/>
      <c r="T244" s="10"/>
      <c r="U244" s="60"/>
      <c r="V244" s="11"/>
      <c r="W244" s="29"/>
      <c r="X244" s="10"/>
      <c r="Y244" s="29"/>
      <c r="Z244" s="27"/>
      <c r="AA244" s="15">
        <f t="shared" si="29"/>
        <v>1236521.4700000002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>
        <v>68840.63</v>
      </c>
      <c r="P245" s="10"/>
      <c r="Q245" s="75">
        <v>67416.850000000006</v>
      </c>
      <c r="R245" s="10"/>
      <c r="S245" s="29"/>
      <c r="T245" s="10"/>
      <c r="U245" s="60"/>
      <c r="V245" s="11"/>
      <c r="W245" s="29"/>
      <c r="X245" s="10"/>
      <c r="Y245" s="29"/>
      <c r="Z245" s="27"/>
      <c r="AA245" s="15">
        <f t="shared" si="29"/>
        <v>494608.57999999996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75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75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75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>
        <v>28820974.109999999</v>
      </c>
      <c r="P249" s="10"/>
      <c r="Q249" s="75">
        <v>28860460.899999999</v>
      </c>
      <c r="R249" s="10"/>
      <c r="S249" s="29"/>
      <c r="T249" s="10"/>
      <c r="U249" s="60"/>
      <c r="V249" s="11"/>
      <c r="W249" s="29"/>
      <c r="X249" s="10"/>
      <c r="Y249" s="15"/>
      <c r="Z249" s="27"/>
      <c r="AA249" s="15">
        <f>SUM(C249:Y249)</f>
        <v>231755676.16999999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>
        <v>550581.36</v>
      </c>
      <c r="P250" s="10"/>
      <c r="Q250" s="75">
        <v>414808.8</v>
      </c>
      <c r="R250" s="10"/>
      <c r="S250" s="29"/>
      <c r="T250" s="10"/>
      <c r="U250" s="60"/>
      <c r="V250" s="11"/>
      <c r="W250" s="29"/>
      <c r="X250" s="10"/>
      <c r="Y250" s="15"/>
      <c r="Z250" s="27"/>
      <c r="AA250" s="15">
        <f>SUM(C250:Y250)</f>
        <v>4180775.21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>
        <v>77081.39</v>
      </c>
      <c r="P251" s="10"/>
      <c r="Q251" s="75">
        <v>58073.23</v>
      </c>
      <c r="R251" s="10"/>
      <c r="S251" s="29"/>
      <c r="T251" s="10"/>
      <c r="U251" s="60"/>
      <c r="V251" s="11"/>
      <c r="W251" s="29"/>
      <c r="X251" s="10"/>
      <c r="Y251" s="15"/>
      <c r="Z251" s="27"/>
      <c r="AA251" s="15">
        <f>SUM(C251:Y251)</f>
        <v>585308.53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>
        <v>11011.63</v>
      </c>
      <c r="P252" s="10"/>
      <c r="Q252" s="75">
        <v>8296.18</v>
      </c>
      <c r="R252" s="10"/>
      <c r="S252" s="29"/>
      <c r="T252" s="10"/>
      <c r="U252" s="60"/>
      <c r="V252" s="11"/>
      <c r="W252" s="29"/>
      <c r="X252" s="10"/>
      <c r="Y252" s="15"/>
      <c r="Z252" s="27"/>
      <c r="AA252" s="15">
        <f>SUM(C252:Y252)</f>
        <v>83615.510000000009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75"/>
      <c r="R253" s="10"/>
      <c r="S253" s="29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>
        <v>0</v>
      </c>
      <c r="P254" s="10"/>
      <c r="Q254" s="75">
        <v>0</v>
      </c>
      <c r="R254" s="10"/>
      <c r="S254" s="51"/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>
        <v>0</v>
      </c>
      <c r="P255" s="10"/>
      <c r="Q255" s="75">
        <v>0</v>
      </c>
      <c r="R255" s="10"/>
      <c r="S255" s="51"/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>
        <v>0</v>
      </c>
      <c r="P256" s="10"/>
      <c r="Q256" s="75">
        <v>0</v>
      </c>
      <c r="R256" s="10"/>
      <c r="S256" s="51"/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>
        <v>173581212.47</v>
      </c>
      <c r="P262" s="10"/>
      <c r="Q262" s="75">
        <v>163717847.37</v>
      </c>
      <c r="R262" s="10"/>
      <c r="S262" s="29"/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1320593959.1100001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>
        <v>165217914.81</v>
      </c>
      <c r="P263" s="10"/>
      <c r="Q263" s="75">
        <v>156005893.58000001</v>
      </c>
      <c r="R263" s="10"/>
      <c r="S263" s="29"/>
      <c r="T263" s="10"/>
      <c r="U263" s="60"/>
      <c r="V263" s="11"/>
      <c r="W263" s="29"/>
      <c r="X263" s="10"/>
      <c r="Y263" s="29"/>
      <c r="Z263" s="27"/>
      <c r="AA263" s="15">
        <f t="shared" si="30"/>
        <v>1255818547.8599999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>
        <v>7177075.9900000002</v>
      </c>
      <c r="P264" s="10"/>
      <c r="Q264" s="75">
        <v>6968640.0300000003</v>
      </c>
      <c r="R264" s="10"/>
      <c r="S264" s="29"/>
      <c r="T264" s="10"/>
      <c r="U264" s="60"/>
      <c r="V264" s="11"/>
      <c r="W264" s="29"/>
      <c r="X264" s="10"/>
      <c r="Y264" s="29"/>
      <c r="Z264" s="27"/>
      <c r="AA264" s="15">
        <f t="shared" si="30"/>
        <v>56066269.340000004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>
        <v>2440205.84</v>
      </c>
      <c r="P265" s="10"/>
      <c r="Q265" s="75">
        <v>2369337.61</v>
      </c>
      <c r="R265" s="10"/>
      <c r="S265" s="29"/>
      <c r="T265" s="10"/>
      <c r="U265" s="60"/>
      <c r="V265" s="11"/>
      <c r="W265" s="29"/>
      <c r="X265" s="10"/>
      <c r="Y265" s="29"/>
      <c r="Z265" s="27"/>
      <c r="AA265" s="15">
        <f t="shared" si="30"/>
        <v>19062531.57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>
        <v>933019.88</v>
      </c>
      <c r="P266" s="10"/>
      <c r="Q266" s="75">
        <v>905923.2</v>
      </c>
      <c r="R266" s="10"/>
      <c r="S266" s="29"/>
      <c r="T266" s="10"/>
      <c r="U266" s="60"/>
      <c r="V266" s="11"/>
      <c r="W266" s="29"/>
      <c r="X266" s="10"/>
      <c r="Y266" s="29"/>
      <c r="Z266" s="27"/>
      <c r="AA266" s="15">
        <f t="shared" si="30"/>
        <v>7288615.0099999998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>
        <v>358853.8</v>
      </c>
      <c r="P267" s="10"/>
      <c r="Q267" s="75">
        <v>348432</v>
      </c>
      <c r="R267" s="10"/>
      <c r="S267" s="29"/>
      <c r="T267" s="10"/>
      <c r="U267" s="60"/>
      <c r="V267" s="11"/>
      <c r="W267" s="29"/>
      <c r="X267" s="10"/>
      <c r="Y267" s="29"/>
      <c r="Z267" s="27"/>
      <c r="AA267" s="15">
        <f t="shared" si="30"/>
        <v>2803313.47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>
        <v>143541.51999999999</v>
      </c>
      <c r="P268" s="10"/>
      <c r="Q268" s="75">
        <v>139372.79999999999</v>
      </c>
      <c r="R268" s="10"/>
      <c r="S268" s="29"/>
      <c r="T268" s="10"/>
      <c r="U268" s="60"/>
      <c r="V268" s="11"/>
      <c r="W268" s="29"/>
      <c r="X268" s="10"/>
      <c r="Y268" s="29"/>
      <c r="Z268" s="27"/>
      <c r="AA268" s="15">
        <f t="shared" si="30"/>
        <v>1121325.3800000001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75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75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75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>
        <v>65879339.520000003</v>
      </c>
      <c r="P272" s="10"/>
      <c r="Q272" s="75">
        <v>46419018.18</v>
      </c>
      <c r="R272" s="10"/>
      <c r="S272" s="29"/>
      <c r="T272" s="10"/>
      <c r="U272" s="60"/>
      <c r="V272" s="11"/>
      <c r="W272" s="29"/>
      <c r="X272" s="10"/>
      <c r="Y272" s="29"/>
      <c r="Z272" s="27"/>
      <c r="AA272" s="15">
        <f>SUM(C272:Y272)</f>
        <v>697321896.89999998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>
        <v>678428.88</v>
      </c>
      <c r="P273" s="10"/>
      <c r="Q273" s="75">
        <v>427623.74</v>
      </c>
      <c r="R273" s="10"/>
      <c r="S273" s="29"/>
      <c r="T273" s="10"/>
      <c r="U273" s="60"/>
      <c r="V273" s="11"/>
      <c r="W273" s="29"/>
      <c r="X273" s="10"/>
      <c r="Y273" s="29"/>
      <c r="Z273" s="27"/>
      <c r="AA273" s="15">
        <f>SUM(C273:Y273)</f>
        <v>6520334.2999999998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>
        <v>94980.04</v>
      </c>
      <c r="P274" s="10"/>
      <c r="Q274" s="75">
        <v>59867.32</v>
      </c>
      <c r="R274" s="10"/>
      <c r="S274" s="29"/>
      <c r="T274" s="10"/>
      <c r="U274" s="60"/>
      <c r="V274" s="11"/>
      <c r="W274" s="29"/>
      <c r="X274" s="10"/>
      <c r="Y274" s="29"/>
      <c r="Z274" s="27"/>
      <c r="AA274" s="15">
        <f>SUM(C274:Y274)</f>
        <v>912846.78999999992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>
        <v>13568.58</v>
      </c>
      <c r="P275" s="10"/>
      <c r="Q275" s="75">
        <v>8552.4699999999993</v>
      </c>
      <c r="R275" s="10"/>
      <c r="S275" s="29"/>
      <c r="T275" s="10"/>
      <c r="U275" s="60"/>
      <c r="V275" s="11"/>
      <c r="W275" s="29"/>
      <c r="X275" s="10"/>
      <c r="Y275" s="29"/>
      <c r="Z275" s="27"/>
      <c r="AA275" s="15">
        <f>SUM(C275:Y275)</f>
        <v>130406.69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75"/>
      <c r="R276" s="10"/>
      <c r="S276" s="29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>
        <v>0</v>
      </c>
      <c r="P277" s="10"/>
      <c r="Q277" s="75">
        <v>0</v>
      </c>
      <c r="R277" s="10"/>
      <c r="S277" s="51"/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>
        <v>0</v>
      </c>
      <c r="P278" s="10"/>
      <c r="Q278" s="75">
        <v>0</v>
      </c>
      <c r="R278" s="10"/>
      <c r="S278" s="51"/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>
        <v>0</v>
      </c>
      <c r="P279" s="10"/>
      <c r="Q279" s="75">
        <v>0</v>
      </c>
      <c r="R279" s="10"/>
      <c r="S279" s="51"/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4936612930.9399996</v>
      </c>
      <c r="P285" s="15"/>
      <c r="Q285" s="63">
        <f t="shared" ref="Q285:Q291" si="37">Q193+Q170+Q147+Q100+Q77+Q54+Q31+Q8+Q216+Q239+Q123+Q262</f>
        <v>4779982554.3400002</v>
      </c>
      <c r="R285" s="15"/>
      <c r="S285" s="15">
        <f t="shared" ref="S285:S291" si="38">S193+S170+S147+S100+S77+S54+S31+S8+S216+S239+S123+S262</f>
        <v>0</v>
      </c>
      <c r="T285" s="15"/>
      <c r="U285" s="15">
        <f t="shared" ref="U285:U291" si="39">U193+U170+U147+U100+U77+U54+U31+U8+U216+U239+U123+U262</f>
        <v>0</v>
      </c>
      <c r="V285" s="16"/>
      <c r="W285" s="15">
        <f t="shared" ref="W285:W291" si="40">W193+W170+W147+W100+W77+W54+W31+W8+W216+W239+W123+W262</f>
        <v>0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37864128197.319992</v>
      </c>
      <c r="AB285" s="18"/>
      <c r="AC285" s="18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4674864175.54</v>
      </c>
      <c r="P286" s="15"/>
      <c r="Q286" s="63">
        <f t="shared" si="37"/>
        <v>4527835708.4399996</v>
      </c>
      <c r="R286" s="15"/>
      <c r="S286" s="15">
        <f t="shared" si="38"/>
        <v>0</v>
      </c>
      <c r="T286" s="15"/>
      <c r="U286" s="15">
        <f t="shared" si="39"/>
        <v>0</v>
      </c>
      <c r="V286" s="16"/>
      <c r="W286" s="15">
        <f t="shared" si="40"/>
        <v>0</v>
      </c>
      <c r="X286" s="15"/>
      <c r="Y286" s="15">
        <f t="shared" si="41"/>
        <v>0</v>
      </c>
      <c r="Z286" s="54"/>
      <c r="AA286" s="15">
        <f t="shared" ref="AA286:AA291" si="43">SUM(C286:Y286)</f>
        <v>35890811506.260002</v>
      </c>
      <c r="AB286" s="18"/>
      <c r="AC286" s="18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194825532.59</v>
      </c>
      <c r="P287" s="15"/>
      <c r="Q287" s="63">
        <f t="shared" si="37"/>
        <v>191485326.83000001</v>
      </c>
      <c r="R287" s="15"/>
      <c r="S287" s="15">
        <f t="shared" si="38"/>
        <v>0</v>
      </c>
      <c r="T287" s="15"/>
      <c r="U287" s="15">
        <f t="shared" si="39"/>
        <v>0</v>
      </c>
      <c r="V287" s="16"/>
      <c r="W287" s="15">
        <f t="shared" si="40"/>
        <v>0</v>
      </c>
      <c r="X287" s="15"/>
      <c r="Y287" s="15">
        <f t="shared" si="41"/>
        <v>0</v>
      </c>
      <c r="Z287" s="54"/>
      <c r="AA287" s="15">
        <f>SUM(C287:Y287)</f>
        <v>1494820325.2299998</v>
      </c>
      <c r="AB287" s="18"/>
      <c r="AC287" s="18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66240681.099999994</v>
      </c>
      <c r="Q288" s="63">
        <f t="shared" si="37"/>
        <v>65105011.120000005</v>
      </c>
      <c r="R288" s="15"/>
      <c r="S288" s="15">
        <f t="shared" si="38"/>
        <v>0</v>
      </c>
      <c r="T288" s="15"/>
      <c r="U288" s="15">
        <f t="shared" si="39"/>
        <v>0</v>
      </c>
      <c r="V288" s="16"/>
      <c r="W288" s="15">
        <f t="shared" si="40"/>
        <v>0</v>
      </c>
      <c r="X288" s="15"/>
      <c r="Y288" s="15">
        <f t="shared" si="41"/>
        <v>0</v>
      </c>
      <c r="Z288" s="54"/>
      <c r="AA288" s="15">
        <f t="shared" si="43"/>
        <v>508238910.54999995</v>
      </c>
      <c r="AB288" s="18"/>
      <c r="AC288" s="18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25327319.239999998</v>
      </c>
      <c r="Q289" s="63">
        <f t="shared" si="37"/>
        <v>24893092.48</v>
      </c>
      <c r="R289" s="15"/>
      <c r="S289" s="15">
        <f t="shared" si="38"/>
        <v>0</v>
      </c>
      <c r="T289" s="15"/>
      <c r="U289" s="15">
        <f t="shared" si="39"/>
        <v>0</v>
      </c>
      <c r="V289" s="16"/>
      <c r="W289" s="15">
        <f t="shared" si="40"/>
        <v>0</v>
      </c>
      <c r="X289" s="15"/>
      <c r="Y289" s="15">
        <f t="shared" si="41"/>
        <v>0</v>
      </c>
      <c r="Z289" s="54"/>
      <c r="AA289" s="15">
        <f t="shared" si="43"/>
        <v>194326642.23999998</v>
      </c>
      <c r="AB289" s="18"/>
      <c r="AC289" s="18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9741276.6300000008</v>
      </c>
      <c r="P290" s="10"/>
      <c r="Q290" s="63">
        <f t="shared" si="37"/>
        <v>9574266.3399999999</v>
      </c>
      <c r="R290" s="10"/>
      <c r="S290" s="15">
        <f t="shared" si="38"/>
        <v>0</v>
      </c>
      <c r="T290" s="10"/>
      <c r="U290" s="15">
        <f t="shared" si="39"/>
        <v>0</v>
      </c>
      <c r="V290" s="11"/>
      <c r="W290" s="15">
        <f t="shared" si="40"/>
        <v>0</v>
      </c>
      <c r="X290" s="10"/>
      <c r="Y290" s="15">
        <f t="shared" si="41"/>
        <v>0</v>
      </c>
      <c r="Z290" s="5"/>
      <c r="AA290" s="15">
        <f t="shared" si="43"/>
        <v>74741016.280000001</v>
      </c>
      <c r="AB290" s="18"/>
      <c r="AC290" s="18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3896510.6500000004</v>
      </c>
      <c r="P291" s="15"/>
      <c r="Q291" s="63">
        <f t="shared" si="37"/>
        <v>3829706.55</v>
      </c>
      <c r="R291" s="15"/>
      <c r="S291" s="15">
        <f t="shared" si="38"/>
        <v>0</v>
      </c>
      <c r="T291" s="15"/>
      <c r="U291" s="15">
        <f t="shared" si="39"/>
        <v>0</v>
      </c>
      <c r="V291" s="16"/>
      <c r="W291" s="15">
        <f t="shared" si="40"/>
        <v>0</v>
      </c>
      <c r="X291" s="15"/>
      <c r="Y291" s="15">
        <f t="shared" si="41"/>
        <v>0</v>
      </c>
      <c r="Z291" s="20"/>
      <c r="AA291" s="15">
        <f t="shared" si="43"/>
        <v>29896406.489999998</v>
      </c>
      <c r="AB291" s="18"/>
      <c r="AC291" s="18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3012763067.4400005</v>
      </c>
      <c r="P295" s="15"/>
      <c r="Q295" s="63">
        <f>Q203+Q180+Q157+Q110+Q87+Q64+Q41+Q18+Q226+Q249+Q133+Q272</f>
        <v>2761661736.2399998</v>
      </c>
      <c r="R295" s="15"/>
      <c r="S295" s="15">
        <f>S203+S180+S157+S110+S87+S64+S41+S18+S226+S249+S133+S272</f>
        <v>0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24111466624</v>
      </c>
      <c r="AB295" s="18"/>
      <c r="AC295" s="18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51971609.889999993</v>
      </c>
      <c r="P296" s="15"/>
      <c r="Q296" s="63">
        <f>Q204+Q181+Q158+Q111+Q88+Q65+Q42+Q19+Q227+Q250+Q134+Q273</f>
        <v>46228125.950000003</v>
      </c>
      <c r="R296" s="15"/>
      <c r="S296" s="15">
        <f>S204+S181+S158+S111+S88+S65+S42+S19+S227+S250+S134+S273</f>
        <v>0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421696739.57999998</v>
      </c>
      <c r="AB296" s="18"/>
      <c r="AC296" s="18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7276025.379999999</v>
      </c>
      <c r="P297" s="15"/>
      <c r="Q297" s="63">
        <f>Q205+Q182+Q159+Q112+Q89+Q66+Q43+Q20+Q228+Q251+Q135+Q274</f>
        <v>6471937.6400000006</v>
      </c>
      <c r="R297" s="15"/>
      <c r="S297" s="15">
        <f>S205+S182+S159+S112+S89+S66+S43+S20+S228+S251+S135+S274</f>
        <v>0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59037543.549999997</v>
      </c>
      <c r="AB297" s="18"/>
      <c r="AC297" s="18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1039432.1999999998</v>
      </c>
      <c r="P298" s="10"/>
      <c r="Q298" s="63">
        <f>Q206+Q183+Q160+Q113+Q90+Q67+Q44+Q21+Q229+Q252+Q136+Q275</f>
        <v>924562.51</v>
      </c>
      <c r="R298" s="10"/>
      <c r="S298" s="15">
        <f>S206+S183+S160+S113+S90+S67+S44+S21+S229+S252+S136+S275</f>
        <v>0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8433934.8400000017</v>
      </c>
      <c r="AB298" s="18"/>
      <c r="AC298" s="18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2504188.5100000002</v>
      </c>
      <c r="P300" s="15"/>
      <c r="Q300" s="63">
        <f>Q208+Q185+Q162+Q115+Q92+Q69+Q46+Q23+Q231+Q254+Q138+Q277</f>
        <v>2208605.5300000003</v>
      </c>
      <c r="R300" s="15"/>
      <c r="S300" s="15">
        <f>S208+S185+S162+S115+S92+S69+S46+S23+S231+S254+S138+S277</f>
        <v>0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19105295.93</v>
      </c>
      <c r="AB300" s="18"/>
      <c r="AC300" s="18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347467.6</v>
      </c>
      <c r="P301" s="15"/>
      <c r="Q301" s="63">
        <f>Q209+Q186+Q163+Q116+Q93+Q70+Q47+Q24+Q232+Q255+Q139+Q278</f>
        <v>307390.21000000002</v>
      </c>
      <c r="R301" s="15"/>
      <c r="S301" s="15">
        <f>S209+S186+S163+S116+S93+S70+S47+S24+S232+S255+S139+S278</f>
        <v>0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2633317.31</v>
      </c>
      <c r="AB301" s="18"/>
      <c r="AC301" s="18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49638.240000000005</v>
      </c>
      <c r="P302" s="10"/>
      <c r="Q302" s="63">
        <f>Q210+Q187+Q164+Q117+Q94+Q71+Q48+Q25+Q233+Q256+Q140+Q279</f>
        <v>43912.89</v>
      </c>
      <c r="R302" s="10"/>
      <c r="S302" s="15">
        <f>S210+S187+S164+S117+S94+S71+S48+S25+S233+S256+S140+S279</f>
        <v>0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376188.19</v>
      </c>
      <c r="AB302" s="18"/>
      <c r="AC302" s="18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15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10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15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15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15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10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0"/>
      <c r="R314" s="10"/>
      <c r="S314" s="10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0"/>
      <c r="R316" s="10"/>
      <c r="S316" s="10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0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3" t="s">
        <v>20</v>
      </c>
      <c r="B3" s="74"/>
      <c r="C3" s="74"/>
      <c r="D3" s="74"/>
      <c r="O3" s="13"/>
    </row>
    <row r="4" spans="1:19" ht="34.5" customHeight="1" x14ac:dyDescent="0.55000000000000004">
      <c r="A4" s="73" t="s">
        <v>21</v>
      </c>
      <c r="B4" s="74"/>
      <c r="C4" s="74"/>
      <c r="D4" s="74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69"/>
      <c r="B5" s="70"/>
      <c r="C5" s="70"/>
      <c r="D5" s="70"/>
      <c r="E5" s="70"/>
      <c r="F5" s="70"/>
    </row>
    <row r="6" spans="1:19" ht="50.15" customHeight="1" x14ac:dyDescent="0.35">
      <c r="A6" s="71"/>
      <c r="B6" s="72"/>
      <c r="C6" s="72"/>
      <c r="D6" s="72"/>
      <c r="E6" s="72"/>
      <c r="F6" s="72"/>
    </row>
    <row r="7" spans="1:19" ht="50.15" customHeight="1" x14ac:dyDescent="0.35">
      <c r="A7" s="71"/>
      <c r="B7" s="72"/>
      <c r="C7" s="72"/>
      <c r="D7" s="72"/>
      <c r="E7" s="72"/>
      <c r="F7" s="72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6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2025-10-17T14:05:47Z</cp:lastPrinted>
  <dcterms:created xsi:type="dcterms:W3CDTF">2019-08-15T14:50:32Z</dcterms:created>
  <dcterms:modified xsi:type="dcterms:W3CDTF">2026-03-16T18:51:12Z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